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hidePivotFieldList="1"/>
  <mc:AlternateContent xmlns:mc="http://schemas.openxmlformats.org/markup-compatibility/2006">
    <mc:Choice Requires="x15">
      <x15ac:absPath xmlns:x15ac="http://schemas.microsoft.com/office/spreadsheetml/2010/11/ac" url="F:\sprawy komórek zaangażowanych we wdrażanie FUE\DOI\OIK\Komitet Sterujący\12.Sprawozdawczość z koordynacji\Sprawozdanie za 2021 r\Załączniki do sprawozdania\"/>
    </mc:Choice>
  </mc:AlternateContent>
  <xr:revisionPtr revIDLastSave="0" documentId="13_ncr:1_{5F3A9184-9E95-426B-9345-E209679658B7}" xr6:coauthVersionLast="47" xr6:coauthVersionMax="47" xr10:uidLastSave="{00000000-0000-0000-0000-000000000000}"/>
  <bookViews>
    <workbookView xWindow="-120" yWindow="-120" windowWidth="29040" windowHeight="17640" xr2:uid="{00000000-000D-0000-FFFF-FFFF00000000}"/>
  </bookViews>
  <sheets>
    <sheet name="POIIŚ_alokacja" sheetId="17" r:id="rId1"/>
    <sheet name="POIiŚ_PD " sheetId="24" r:id="rId2"/>
    <sheet name="POIiŚ_projekty COVID" sheetId="27" r:id="rId3"/>
    <sheet name="POIiŚ_ewaluacja" sheetId="25" r:id="rId4"/>
    <sheet name="POIiŚ_wskaźniki" sheetId="26" r:id="rId5"/>
  </sheets>
  <externalReferences>
    <externalReference r:id="rId6"/>
    <externalReference r:id="rId7"/>
    <externalReference r:id="rId8"/>
    <externalReference r:id="rId9"/>
  </externalReferences>
  <definedNames>
    <definedName name="_xlnm._FilterDatabase" localSheetId="1" hidden="1">'POIiŚ_PD '!$A$5:$M$235</definedName>
    <definedName name="_xlnm._FilterDatabase" localSheetId="2" hidden="1">'POIiŚ_projekty COVID'!$A$6:$Z$171</definedName>
    <definedName name="_xlnm.Print_Area" localSheetId="3">POIiŚ_ewaluacja!$A$1:$D$1</definedName>
    <definedName name="PO" localSheetId="2">'[1]Informacje ogólne'!$K$118:$K$154</definedName>
    <definedName name="PO">'[2]Informacje ogólne'!$K$118:$K$154</definedName>
    <definedName name="skrot">#REF!</definedName>
    <definedName name="skroty_PI" localSheetId="3">'[3]Informacje ogólne'!$N$104:$N$109</definedName>
    <definedName name="skroty_PI">'[4]Informacje ogólne'!$N$104:$N$109</definedName>
    <definedName name="skroty_PP" localSheetId="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44" i="24" l="1"/>
  <c r="G244" i="24"/>
  <c r="E14" i="17"/>
  <c r="M14" i="17"/>
  <c r="N14" i="17"/>
  <c r="L14" i="17"/>
  <c r="G13" i="17"/>
  <c r="H13" i="17"/>
  <c r="I13" i="17"/>
  <c r="J13" i="17"/>
  <c r="E13" i="17"/>
  <c r="D9" i="26"/>
  <c r="D11" i="26"/>
  <c r="R157" i="27" l="1"/>
  <c r="R156" i="27"/>
  <c r="R154" i="27"/>
  <c r="R153" i="27"/>
  <c r="R152" i="27"/>
  <c r="R151" i="27"/>
  <c r="R150" i="27"/>
  <c r="R149" i="27"/>
  <c r="R148" i="27"/>
  <c r="R147" i="27"/>
  <c r="R146" i="27"/>
  <c r="R145" i="27"/>
  <c r="R143" i="27"/>
  <c r="R141" i="27"/>
  <c r="R140" i="27"/>
  <c r="R139" i="27"/>
  <c r="R138" i="27"/>
  <c r="R137" i="27"/>
  <c r="R136" i="27"/>
  <c r="R135" i="27"/>
  <c r="R134" i="27"/>
  <c r="R133" i="27"/>
  <c r="R132" i="27"/>
  <c r="R131" i="27"/>
  <c r="R130" i="27"/>
  <c r="R128" i="27"/>
  <c r="R127" i="27"/>
  <c r="R126" i="27"/>
  <c r="R123" i="27"/>
  <c r="R122" i="27"/>
  <c r="R121" i="27"/>
  <c r="R120" i="27"/>
  <c r="R119" i="27"/>
  <c r="R118" i="27"/>
  <c r="R117" i="27"/>
  <c r="R116" i="27"/>
  <c r="R115" i="27"/>
  <c r="R114" i="27"/>
  <c r="R113" i="27"/>
  <c r="R112" i="27"/>
  <c r="R111" i="27"/>
  <c r="R110" i="27"/>
  <c r="R109" i="27"/>
  <c r="R108" i="27"/>
  <c r="R107" i="27"/>
  <c r="R106" i="27"/>
  <c r="R105" i="27"/>
  <c r="R102" i="27"/>
  <c r="R101" i="27"/>
  <c r="R100" i="27"/>
  <c r="R99" i="27"/>
  <c r="R98" i="27"/>
  <c r="R97" i="27"/>
  <c r="R96" i="27"/>
  <c r="R95" i="27"/>
  <c r="R94" i="27"/>
  <c r="R93" i="27"/>
  <c r="R92" i="27"/>
  <c r="R91" i="27"/>
  <c r="R90" i="27"/>
  <c r="R89" i="27"/>
  <c r="R87" i="27"/>
  <c r="R86" i="27"/>
  <c r="R85" i="27"/>
  <c r="R84" i="27"/>
  <c r="R75" i="27"/>
  <c r="R74" i="27"/>
  <c r="R73" i="27"/>
  <c r="R72" i="27"/>
  <c r="R71" i="27"/>
  <c r="R69" i="27"/>
  <c r="R66" i="27"/>
  <c r="R64" i="27"/>
  <c r="R63" i="27"/>
  <c r="R62" i="27"/>
  <c r="R61" i="27"/>
  <c r="R60" i="27"/>
  <c r="R59" i="27"/>
  <c r="R58" i="27"/>
  <c r="R57" i="27"/>
  <c r="R56" i="27"/>
  <c r="R55" i="27"/>
  <c r="B13" i="26" l="1"/>
  <c r="D13" i="26" l="1"/>
  <c r="F12" i="17" l="1"/>
  <c r="K12" i="17" s="1"/>
  <c r="F9" i="17" l="1"/>
  <c r="K9" i="17" l="1"/>
  <c r="F10" i="17"/>
  <c r="K10" i="17" s="1"/>
  <c r="F11" i="17"/>
  <c r="K11" i="17" s="1"/>
  <c r="F8" i="17"/>
  <c r="K8" i="17" l="1"/>
  <c r="K13" i="17" s="1"/>
  <c r="F13" i="17"/>
</calcChain>
</file>

<file path=xl/sharedStrings.xml><?xml version="1.0" encoding="utf-8"?>
<sst xmlns="http://schemas.openxmlformats.org/spreadsheetml/2006/main" count="4582" uniqueCount="1317">
  <si>
    <t>Nr Priorytetu Inwestycyjnego</t>
  </si>
  <si>
    <t>Nr konkursu w PD/
Nr projektu pozakonkursowego  w PD</t>
  </si>
  <si>
    <t>Nr narzędzia w Policy Paper</t>
  </si>
  <si>
    <t>Przedmiot konkursu/ Tytuł projektu pozakonkursowego</t>
  </si>
  <si>
    <t>Planowany termin ogłoszenia konkursu/ złożenia wniosku o dofinansowanie dla projektu pozakonkursowego</t>
  </si>
  <si>
    <t>Uchwała KS</t>
  </si>
  <si>
    <t>PI 9a</t>
  </si>
  <si>
    <t>POIiŚ.9.P.20</t>
  </si>
  <si>
    <t>Narzędzie 8</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</si>
  <si>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</si>
  <si>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2016.06</t>
  </si>
  <si>
    <t>29/2016</t>
  </si>
  <si>
    <t>POIiŚ.9.P.21</t>
  </si>
  <si>
    <t>Doposażenia Centrum Urazowego w WSS im.M. Kopernika w Łodzi w specjalistyczny sprzęt medyczny</t>
  </si>
  <si>
    <t>POIiŚ.9.P.22</t>
  </si>
  <si>
    <t>Doposażenie w specjalistyczną aparaturę i sprzęt medyczny Centrum Urazowego w Wojskowym Instytucie Medycznym</t>
  </si>
  <si>
    <t>2016.09</t>
  </si>
  <si>
    <t>POIiŚ.9.P.24</t>
  </si>
  <si>
    <t>Dostosowanie Szpitala Wojewódzkiego Nr 2 im. Św. Jadwigi Królowej w Rzeszowie na potrzeby funkcjonowania centrum urazowego</t>
  </si>
  <si>
    <t>POIiŚ.9.P.25</t>
  </si>
  <si>
    <t>Doposażenie Centrum Urazowego w Gdańsku w aparaturę medyczną</t>
  </si>
  <si>
    <t>POIiŚ.9.P.26</t>
  </si>
  <si>
    <t>Modernizacja i doposażenie Centrum Urazowego w Sosnowcu.
(Doposażenie w angiograf centrum urazowego przy Wojewódzkim Szpitalu Specjalistycznym nr 5 im. Św. Barbary w Sosnowcu celem stworzenia kompleksowej oferty leczenia pacjentów urazowych.)</t>
  </si>
  <si>
    <t>POIiŚ.9.P.27</t>
  </si>
  <si>
    <t>Doposażenie Działu Diagnostyki Obrazowej w sprzęt specjalistyczny w ramach funkcjonującego Centrum Urazowego w Wojewódzkim Szpitalu Specjalistycznym w Olsztynie.</t>
  </si>
  <si>
    <t>2016.12</t>
  </si>
  <si>
    <t>POIiŚ.9.P.29</t>
  </si>
  <si>
    <t>Modernizacja i doposażenie Centrum Urazowego funkcjonującego w strukturach SPSK Nr 4 w Lublinie w celu zwiększenia dostępności i skuteczności udzielania świadczeń ratowniczych</t>
  </si>
  <si>
    <t>POIiŚ.9.P.30</t>
  </si>
  <si>
    <t>Wzmocnienie potencjału diagnostyczno – terapeutycznego Centrum Urazowego Szpitala Uniwersyteckiego w Krakowie dla poprawy wyników leczenia ofiar wypadków w Małopolsce</t>
  </si>
  <si>
    <t>POIiŚ.9.P.31</t>
  </si>
  <si>
    <t>Doposażenie Centrum Urazowego funkcjonującego w ramach Szpitala Uniwersyteckiego nr 1 im. Dr A. Jurasza w Bydgoszczy</t>
  </si>
  <si>
    <t>POIiŚ.9.P.32</t>
  </si>
  <si>
    <t>Doposażenie Centrum Urazowego Uniwersyteckiego Szpitala Klinicznego w Białymstoku</t>
  </si>
  <si>
    <t>POIiŚ.9.P.33</t>
  </si>
  <si>
    <t>Doposażenie w sprzęt medyczny centrum urazowego przy ul. Szwajcarskiej 3 w Poznaniu</t>
  </si>
  <si>
    <t>Narzędzie 10</t>
  </si>
  <si>
    <t>POIiŚ.9.P.43</t>
  </si>
  <si>
    <t>Budowa lądowiska dla śmigłowców przy jednostce wyspecjalizowanej  w zakresie  udzielania świadczeń zdrowotnych niezbędnych dla ratownicta medycznego w Wałczu</t>
  </si>
  <si>
    <t>2017.10</t>
  </si>
  <si>
    <t>POIiŚ.9.P.45</t>
  </si>
  <si>
    <t>Budowa lądowiska przy Szpitalu Miejskim w Miastku Sp. z o.o. w celu poprawy bezpieczeństwa zdrowotnego na obszarze powiatu bytowskiego oraz powiatów ościennych</t>
  </si>
  <si>
    <t>POIiŚ.9.P.46</t>
  </si>
  <si>
    <t>Zwiększenie bezpieczeństwa zdrowotnego mieszkańców poprzez budowę ladowiska dla śmigłowów ratunkowych w Zespole Opieki Zdrowotnej w Szczytnie</t>
  </si>
  <si>
    <t>2016.08</t>
  </si>
  <si>
    <t>POIiŚ.9.P.47</t>
  </si>
  <si>
    <t xml:space="preserve">Budowa lądowiska dla śmigłowców przy SP ZOZ w Augustowie </t>
  </si>
  <si>
    <t>2016.11</t>
  </si>
  <si>
    <t>POIiŚ.9.K.3</t>
  </si>
  <si>
    <t>Narzędzie 12</t>
  </si>
  <si>
    <t>33/2016</t>
  </si>
  <si>
    <t>POIiŚ.9.K.4</t>
  </si>
  <si>
    <t>POIiŚ.9.K.5</t>
  </si>
  <si>
    <t>POIiŚ.9.K.6</t>
  </si>
  <si>
    <t>POIiŚ.9.P.1</t>
  </si>
  <si>
    <t>Narzędzie 11</t>
  </si>
  <si>
    <t>„Zakup i  wdrożenie technologii NVG oraz modernizacja śmigłowców EC 135 z wersji P2+ do wersji P3”</t>
  </si>
  <si>
    <t>45/2016</t>
  </si>
  <si>
    <t>Narzędzie 6</t>
  </si>
  <si>
    <t>2016.10</t>
  </si>
  <si>
    <t>POIiŚ.9.P.3</t>
  </si>
  <si>
    <t>Rozbudowa, przebudowa i doposażenie USK im. WAM - CSW w Łodzi celem utworzenia Szpitalnego Oddziału Ratunkowego z lądowiskiem dla helikopterów.</t>
  </si>
  <si>
    <t>POIiŚ.9.P.8</t>
  </si>
  <si>
    <t>Przekształcenie Izby Przyjęć w Sztumie w Szpitalny Oddział Ratunkowy wraz z budową lądowiska dla helikopterów LPR</t>
  </si>
  <si>
    <t>POIiŚ.9.P.13</t>
  </si>
  <si>
    <t>Rozbudowa i doposażenie Szpitala Kieleckiego św. Aleksandra w Kielcach wraz z budową lądowiska dla helikopterów celem utworzenia Szpitalnego oddziału ratunkowego</t>
  </si>
  <si>
    <t>POIiŚ.9.P.34</t>
  </si>
  <si>
    <t>Budowa Szpitalnego Oddziału Ratunkowego Universyteckiego Szpitala Klinicznego Nr 1 im. N. Barlickiego w Łodzi</t>
  </si>
  <si>
    <t>POIiŚ.9.P.35</t>
  </si>
  <si>
    <t>Budowa Szpitalnego Oddziału ratunkowego z wyposażeniem wraz z budową ladowiska dla helikopterów w Powiatowym Centrum Medycznym w Grójcu spółka z ograniczoną odpowiedzialnością</t>
  </si>
  <si>
    <t>POIiŚ.9.P.38</t>
  </si>
  <si>
    <t>Przebudowa i dostosowanie SOR wraz z lądowiskiem dla Szpitala Ogólnego w Wysokiem Mazowieckiem</t>
  </si>
  <si>
    <t>POIiŚ.9.P.50</t>
  </si>
  <si>
    <t>Remont i rozbudowa istniejącego lądowiska przy SP ZOZ w Siemiatyczach wraz z niezbędną infrastrukturą</t>
  </si>
  <si>
    <t>POIiŚ.9.P.51</t>
  </si>
  <si>
    <t>Narzędzie 9</t>
  </si>
  <si>
    <t>Utworzenie Centrum Urazowego dla dzieci w Uniwersyteckim Dziecięcym Szpitalu Klinicznym  w Białymstoku.</t>
  </si>
  <si>
    <t>POIiŚ.9.P.52</t>
  </si>
  <si>
    <t>Inwestycja w infrastrukturę Copernicus Podmiot Leczniczy Sp. z o.o. w celu osiągnięcia pełnej funkcjonalności Centrum Urazowego dla dzieci na bazie Szpitala im. Mikołaja Kopernika w Gdańsku</t>
  </si>
  <si>
    <t>POIiŚ.9.P.53</t>
  </si>
  <si>
    <t>Inwestycja w infrastrukturę Wojewódzkiego Szpitala Specjalistycznego im. NMP w Częstochowie w celu osiągnięcia pełnej funkcjonalności Centrum Urazowego</t>
  </si>
  <si>
    <t>POIiŚ.9.P.54</t>
  </si>
  <si>
    <t>Utworzenie Pediatrycznego Centrum Urazowego oraz rozbudowa i remont Szpitalnego Oddziału Ratunkowego w Instytucie „Centrum Zdrowia Matki Polki” w Łodzi wraz z przebudową lądowiska dla śmigłowców i zakupem sprzętu medycznego na potrzeby oddziału</t>
  </si>
  <si>
    <t>POIiŚ.9.P.55</t>
  </si>
  <si>
    <t>Utworzenie centrum urazowego dla dzieci w Uniwersyteckim Szpitalu Dziecięcym w Krakowie</t>
  </si>
  <si>
    <t>2017.03</t>
  </si>
  <si>
    <t>POIiŚ.9.P.56</t>
  </si>
  <si>
    <t>Utworzenie Centrum Urazowego dla Dzieci w Górnośląskim Centrum Zdrowia Dziecka w Katowicach</t>
  </si>
  <si>
    <t>POIiŚ.9.P.57</t>
  </si>
  <si>
    <t>Doposażenie w aparaturę i sprzęt medyczny Uniwersyteckiego Szpitala Dziecięcego w Lublinie, celem utworzenia w jednostce Centrum Urazowego dla dzieci.</t>
  </si>
  <si>
    <t>POIiŚ.9.P.58</t>
  </si>
  <si>
    <t>Utworzenie centrum urazowego dla dzieci poprzez doposażenie Szpitalnego Oddziału Ratunkowego w Dolnośląskim Szpitalu Specjalistycznym im. T. Marciniaka - Centrum Medycyny Ratunkowej we Wrocławiu.</t>
  </si>
  <si>
    <t>POIiŚ.9.P.14</t>
  </si>
  <si>
    <t>Rozbudowa i doposażenie SPSZOZ „Zdroje” w Szczecinie celem utworzenia szpitalnego oddziału ratunkowego dla dzieci wraz z budową wyniesionego na dach lądowiska dla śmigłowców sanitarnych</t>
  </si>
  <si>
    <t xml:space="preserve"> 2016.09 </t>
  </si>
  <si>
    <t>54/2016</t>
  </si>
  <si>
    <t xml:space="preserve"> wkład UE [PLN]</t>
  </si>
  <si>
    <t>wkład krajowy [PLN]</t>
  </si>
  <si>
    <t>VII posiedzenie KS</t>
  </si>
  <si>
    <t>VIII posiedzenie KS</t>
  </si>
  <si>
    <t>IX posiedzenie KS</t>
  </si>
  <si>
    <t>III posiedzenie KS</t>
  </si>
  <si>
    <t>VI posiedzenie KS</t>
  </si>
  <si>
    <t>POIiŚ.9.K.001</t>
  </si>
  <si>
    <t>POIiŚ.9.K.002</t>
  </si>
  <si>
    <t>Narzędzie 7</t>
  </si>
  <si>
    <t>Wsparcie istniejących szpitalnych oddziałów ratunkowych, ze szczególnym uwzględnieniem stanowisk wstępnej intensywnej terapii (roboty budowlane,  doposażenie)</t>
  </si>
  <si>
    <t>40/2015</t>
  </si>
  <si>
    <t>X posiedzenie KS</t>
  </si>
  <si>
    <t>POIiŚ.9.K.7</t>
  </si>
  <si>
    <t>IV kwartał 2016 r.</t>
  </si>
  <si>
    <t>POIiŚ.9.K.8</t>
  </si>
  <si>
    <t>POIiŚ.9.K.9</t>
  </si>
  <si>
    <t xml:space="preserve">Narzędzie 12, Narzędzie 15 </t>
  </si>
  <si>
    <t>POIiŚ.9.K.10</t>
  </si>
  <si>
    <t>POIiŚ.9.P.40</t>
  </si>
  <si>
    <t>Utworzenie SOR przy nowych Blokach Operacyjnych w Górnośląskim Centrum Medycznym im. prof. Leszka Gieca w Katowicach - Ochojcu</t>
  </si>
  <si>
    <t>POIiŚ.9.P.59</t>
  </si>
  <si>
    <t>Dostosowanie struktury Wojewódzkiego Specjalistycznego Szpitala Dziecięcego w Olsztynie do potrzeb Centrum Urazowego dla Dzieci</t>
  </si>
  <si>
    <t>POIiŚ.9.P.60</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</si>
  <si>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</si>
  <si>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2017.01</t>
  </si>
  <si>
    <t>POIiŚ.9.P.61</t>
  </si>
  <si>
    <t xml:space="preserve">Modernizacja i doposażenie Klinicznego  Szpitala Wojewódzkiego   Nr 2 im. Św. Jadwigi Królowej w Rzeszowie na potrzeby funkcjonowania centrum urazowego dzieci </t>
  </si>
  <si>
    <t>POIiŚ.9.P.62</t>
  </si>
  <si>
    <t>Utworzenie w ramach Szpitala Miejskiego w Zabrzu Sp. z o.o. Szpitalnego Oddziału Ratunkowego wraz z lądowiskiem przyszpitalnym</t>
  </si>
  <si>
    <t>2017.12</t>
  </si>
  <si>
    <t>POIiŚ.9.P.64</t>
  </si>
  <si>
    <t>Utworzenie Szpitalnego Oddziału Ratunkowego wraz z doposażeniem w sprzęt medyczny na bazie istniejącej izby przyjęć, oraz budowa lądowiska dla śmigłowców ratownictwa medycznego w SP ZOZ w Tomaszowie Lubelskim</t>
  </si>
  <si>
    <t>K</t>
  </si>
  <si>
    <t>P</t>
  </si>
  <si>
    <t>60/2016</t>
  </si>
  <si>
    <t>tryb obiegowy</t>
  </si>
  <si>
    <t>74/2016</t>
  </si>
  <si>
    <t>POIiŚ.9.P.65</t>
  </si>
  <si>
    <t>Poprawa jakości i efektywności diagnostyki onkologicznej poprzez budowę ośrodka diagnostyczno-terapeutycznego przy Centrum Onkologii w Gliwicach</t>
  </si>
  <si>
    <t>POIiŚ.9.P.66</t>
  </si>
  <si>
    <t>Utworzenie Centrum Urazowego dla dorosłych  w Wojewódzkim Szpitalu Zespolonym w Kielcach</t>
  </si>
  <si>
    <t>XI posiedzenie KS</t>
  </si>
  <si>
    <t>POIiŚ.9.P.67</t>
  </si>
  <si>
    <t>POIiŚ.9.P.68</t>
  </si>
  <si>
    <t xml:space="preserve">Narzędzie 11 </t>
  </si>
  <si>
    <t>Wsparcie baz Lotniczego Pogotowia Ratunkowego (roboty budowlane, doposażenie) - etap 1</t>
  </si>
  <si>
    <t>Przebudowa Izby Przyjęć i dostosowanie do SOR wraz z budową lądowiska w Szpitalu Powiatowym w Zambrowie</t>
  </si>
  <si>
    <t>2017.04</t>
  </si>
  <si>
    <t>8/2017/XII</t>
  </si>
  <si>
    <t>XII posiedzenie KS</t>
  </si>
  <si>
    <t>POIiŚ.9.P.69</t>
  </si>
  <si>
    <t>POIiŚ.9.P.71</t>
  </si>
  <si>
    <t xml:space="preserve">Narzędzie 8 </t>
  </si>
  <si>
    <t>Przebudowa i doposażenie w aparaturę medyczną Centrum Urazowego w PS ZOZ Wojewódzkim Centrum Medycznym w Opolu w celu zwiększenia dostępności i skuteczności udzielania świadczeń medycznych  w ramach Programu Operacyjnego Infrastruktura i Środowisko 2014-2020</t>
  </si>
  <si>
    <t>Rozbudowa SP ZOZ MSWiA w Rzeszowie w celu utworzenia Szpitalnego Oddziału Ratunkowego wraz z lądowiskiem</t>
  </si>
  <si>
    <t>2017.06</t>
  </si>
  <si>
    <t>2017.09</t>
  </si>
  <si>
    <t>2017.08</t>
  </si>
  <si>
    <t>POIiŚ.9.P.72</t>
  </si>
  <si>
    <t>Przebudowa istniejących Klinik Psychiatrycznych w Instytucie Psychiatrii i Neurologii - etap I</t>
  </si>
  <si>
    <t>2017.07</t>
  </si>
  <si>
    <t>31/2017/O</t>
  </si>
  <si>
    <t>POIiŚ.9.P.80</t>
  </si>
  <si>
    <t>Narzędzie 15</t>
  </si>
  <si>
    <t xml:space="preserve">Program kompleksowej ochrony zdrowia prokreacyjnego w Uniwersyteckim Szpitalu Klinicznym w Białymstoku </t>
  </si>
  <si>
    <t>POIiŚ.9.P.81</t>
  </si>
  <si>
    <t xml:space="preserve">Utworzenie w UCK im. prof. K. Gibińskiego SUM w Katowicach referencyjnego ośrodka leczenia niepłodności </t>
  </si>
  <si>
    <t xml:space="preserve">2017.09 </t>
  </si>
  <si>
    <t>POIiŚ.9.P.82</t>
  </si>
  <si>
    <t>Doposażenie jednostek organizacyjnych Szpitala Uniwersytekiego w Krakowie w celu utworzenia referencyjnego ośrodka leczenia niepłodności</t>
  </si>
  <si>
    <t>POIiŚ.9.P.83</t>
  </si>
  <si>
    <t>Zakup sprzętu i aparatury medycznej na potrzeby działalności Kliniki Diagnostyki i Leczenia Niepłodności w Instytucie "Centrum Zdrowia Matki Polki"</t>
  </si>
  <si>
    <t>POIiŚ.9.P.84</t>
  </si>
  <si>
    <t>Zakup sprzętu medycznego w celu ochrony zdrowia prokreacyjnego w ośrodku referencyjnym - GPSK UM w Poznaniu.</t>
  </si>
  <si>
    <t>POIiŚ.9.P.85</t>
  </si>
  <si>
    <t>Centrum diagnostyki i leczenia niepłodności u par w SPSK Nr 1 PUM</t>
  </si>
  <si>
    <t>2017.11</t>
  </si>
  <si>
    <t>POIiŚ.9.P.86</t>
  </si>
  <si>
    <t xml:space="preserve">Poprawa udzielania świadczeń zdrowotnych w Instytucie Matki i Dziecka poprzez zakup aparatury medycznej do Kliniki Położnictwa i Ginekologii w ramach utworzenia referencyjnego ośrodka leczenia niepłodności. </t>
  </si>
  <si>
    <t>POIiŚ.9.P.87</t>
  </si>
  <si>
    <t>Poprawa dostępności do wysokiej jakości świadczeń z zakresu diagnostyki i leczenia niepłodności w Uniwersyteckim Centrum Zdrowia Kobiety i Noworodka Warszawskiego Uniwersytetu Medycznego Sp. z o.o.</t>
  </si>
  <si>
    <t>POIiŚ.9.P.88</t>
  </si>
  <si>
    <t>Nowoczesna diagnostyka i terapia kobiet w Szpitalu Klinicznym im. Prof. dr W. Orłowskiego CMKP w Warszawie dzięki wzmocnieniu potencjału infrastrukturalnego podmiotu</t>
  </si>
  <si>
    <t>2018.01</t>
  </si>
  <si>
    <t>POIiŚ.9.P.91</t>
  </si>
  <si>
    <t>Przebudowa istniejących Klinik Psychiatrycznych w Instytucie Psychiatrii i Neurologii - etap II</t>
  </si>
  <si>
    <t>48/2017/O</t>
  </si>
  <si>
    <t>POIiŚ.9.P.73</t>
  </si>
  <si>
    <t>Modernizacja zakładów radioterapii Centrum Onkologii - Instytutu w Warszawie</t>
  </si>
  <si>
    <t>POIiŚ.9.P.74</t>
  </si>
  <si>
    <t>Zakup akceleratorów do Ośrodka Radioterapii  w Wielospecjalistycznym Szpitalu Wojewódzkim w Gorzowie Wlkp. Sp. z o.o.</t>
  </si>
  <si>
    <t>POIiŚ.9.P.75</t>
  </si>
  <si>
    <t>Rozbudowa, budowa, zakup akceleratora z wyposażeniem oraz wymiana akceleratora z adaptacją pomiszczenia  w Podkarpackim Centrum Onkologii w Klinicznym Szpitalu Wojewódzkim Nr 1 im. F. Chopina w Rzeszowie</t>
  </si>
  <si>
    <t>POIiŚ.9.P.76</t>
  </si>
  <si>
    <t>POIiŚ.9.P.77</t>
  </si>
  <si>
    <t xml:space="preserve">Rozbudowa i modernizacja Zakładu Radioterapii w celu poprawy dostępności i jakości leczenia pacjentów onkologicznych w SP ZOZ  MSWiA z WMCO w Olsztynie - etap nr 1 wymiana istniejącego akceleratora wraz z adaptację istniejącego bunkra na potrzeby instalacji oraz dostosowaniem  istniejącej infrastruktury </t>
  </si>
  <si>
    <t>POIiŚ.9.P.78</t>
  </si>
  <si>
    <t>Rozbudowa i modernizacja Zakładu Radioterapii w celu poprawy dostępności i jakości leczenia pacjentów onkologicznych w SP ZOZ  MSWiA z WMCO w Olsztynie - etap nr 2 zakup jednego akceleratora oraz budowa jednego bunkra wraz z ich dostosowaniem do istniejącej infrastruktury</t>
  </si>
  <si>
    <t>POIiŚ.9.P.79</t>
  </si>
  <si>
    <t>Wymiana jednego akceleratora oraz rozbudowa Kliniki Radioterapii Świętokrzyskiego Centrum Onkologii w Kielcach z zakupem dodatkowego akceleratora**</t>
  </si>
  <si>
    <t>43/2017/O</t>
  </si>
  <si>
    <t>III kwartał 2018</t>
  </si>
  <si>
    <t>IV kwartał 2018</t>
  </si>
  <si>
    <t>POIiŚ.9.P.96</t>
  </si>
  <si>
    <t>60/2017/XIV</t>
  </si>
  <si>
    <t>POIiŚ.9.P.92</t>
  </si>
  <si>
    <t>2018.09</t>
  </si>
  <si>
    <t>2018.03</t>
  </si>
  <si>
    <t>POIiŚ.9.P.94</t>
  </si>
  <si>
    <t>Utworzenie szpitalnego oddziału ratunkowego w ZOZ w Szczytnie</t>
  </si>
  <si>
    <t>2018.02</t>
  </si>
  <si>
    <t>POIiŚ.9.P.95</t>
  </si>
  <si>
    <t>Budowa i wyposażenie SOR oraz lądowiska dla śmigłowców LPR w Samodzielnym Publicznym Zakładzie Opieki Zdrowotnej w Łapach</t>
  </si>
  <si>
    <t>61/2017/XIV</t>
  </si>
  <si>
    <t>XV posiedzenie KS</t>
  </si>
  <si>
    <t>POIiŚ.9.P.100</t>
  </si>
  <si>
    <t>POIiŚ.9.P.102</t>
  </si>
  <si>
    <t>POIiŚ.9.P.103</t>
  </si>
  <si>
    <t>POIiŚ.9.P.105</t>
  </si>
  <si>
    <t>Wykorzystanie innowacyjnych metod poprawy zdrowia prokreacyjnego społeczeństwa Województwa Świętokrzyskiego</t>
  </si>
  <si>
    <t>Przebudowa pomieszczeń COM w Jarosławiu na potrzeby utworzenia i wyposażenia SOR wraz z lądowiskiem</t>
  </si>
  <si>
    <t>Doposażenie ośrodka leczenia niepłodności w Uniwersyteckim Centrum Klinicznym w Gdańsku</t>
  </si>
  <si>
    <t xml:space="preserve">Przebudowa Izby Przyjęć w Szpitalu Powiatowym w Sokołowie Podlaskim na potrzeby SOR   </t>
  </si>
  <si>
    <t>POIiŚ.9.P.104</t>
  </si>
  <si>
    <t>Wsparcie baz Lotniczego Pogotowia Ratunkowego (roboty budowlane, doposażenie) - etap 2</t>
  </si>
  <si>
    <t>76/2016</t>
  </si>
  <si>
    <t>65/2017/XV</t>
  </si>
  <si>
    <t>66/2017/XV</t>
  </si>
  <si>
    <t>XIV posiedzenie KS</t>
  </si>
  <si>
    <t>25/2017/O</t>
  </si>
  <si>
    <t>Wymiana akceleratorów liniowych w Centrum Onkologii w Gliwicach w celu poprawy jakości oraz usprawnienia procesu leczenia onkologicznego – etap I</t>
  </si>
  <si>
    <t>Wymiana akceleratorów liniowych w Centrum Onkologii w Gliwicach w celu poprawy jakości i usprawnienia procesu leczenia onkologicznego – etap II</t>
  </si>
  <si>
    <t>2017.02</t>
  </si>
  <si>
    <t>Budowa i wyposażenie Szpitalnego Oddziału  Ratunkowego  w SPZOZ w Wolsztynie</t>
  </si>
  <si>
    <t>XVI posiedzenie KS</t>
  </si>
  <si>
    <t>POIiŚ.9.P.106</t>
  </si>
  <si>
    <t xml:space="preserve">Utworzenie referencyjnego ośrodka leczenia niepłodności w 4 Wojskowym Szpitalu Klinicznym z Polikliniką SP ZOZ we Wrocławiu </t>
  </si>
  <si>
    <t>2018.05</t>
  </si>
  <si>
    <t>2018.07</t>
  </si>
  <si>
    <t>13/2018/XVI</t>
  </si>
  <si>
    <t>POIiŚ.9.P.107</t>
  </si>
  <si>
    <t>Rozbudowa i doposażenie Samodzielnego Publicznego Zakładu Opieki Zdrowotnej MSWiA w Kielcach celem utworzenia Szpitalnego Oddziału Ratunkowego - I ETAP</t>
  </si>
  <si>
    <t>II kw. 2018</t>
  </si>
  <si>
    <t>POIiŚ.9.P.108</t>
  </si>
  <si>
    <t>Budowa Szpitalnego Oddziału Ratunkowego wraz z Centrum Medycyny Ratunkowej i Interwencyjnej jako I etap organizacji Centralnego Zintegrowanego Szpitala Klinicznego U. M. w Poznaniu</t>
  </si>
  <si>
    <t>POIiŚ.9.P.110</t>
  </si>
  <si>
    <t>POIiŚ.9.P.111</t>
  </si>
  <si>
    <t>POIiŚ.9.P.112</t>
  </si>
  <si>
    <t>POIiŚ.9.P.113</t>
  </si>
  <si>
    <t>Poprawa jakości i dostępności udzielanych świadczeń zdrowotnych w Niepublicznym Zakładzie Opieki Zdrowotnej Szpital im. prof. Z. Religi w Słubicach Sp. z o.o. o transgranicznym oddziaływaniu</t>
  </si>
  <si>
    <t>Doposażenie Szpitalnego Oddziału Ratunkowego Powiatowego Szpitala Specjalistycznego w Stalowej Woli</t>
  </si>
  <si>
    <t>Poprawa warunków i skuteczności działań ratowniczych  SOR w Staszowie celem ponadregionalnego zabezpieczenia ludności w stanach zagrożenia życia</t>
  </si>
  <si>
    <t>POIiŚ.9.P.114</t>
  </si>
  <si>
    <t>Misja: "Dziecko". Modernizacja i doposażenie Szpitala Karowa jako referencyjnego ośrodka leczenia niepłodności</t>
  </si>
  <si>
    <t>Centrum Doskonałości Endokrynologii Onkologicznej i Medycyny Nuklearnej (CeDEON)</t>
  </si>
  <si>
    <t>POIiŚ.9.P.115</t>
  </si>
  <si>
    <t>Narzędzie 12, Narzędzie 15</t>
  </si>
  <si>
    <t>Wsparcie baz Lotniczego Pogotowia Ratunkowego  - etap 3</t>
  </si>
  <si>
    <t>28/2018/XVII</t>
  </si>
  <si>
    <t>XVII posiedzenie KS</t>
  </si>
  <si>
    <t>POIiŚ.9.P.117</t>
  </si>
  <si>
    <t>Dofinansowanie zakupu sprzętu medycznego dla Szpitalnego Oddziału Ratunkowego w Szpitalu im. M. Kopernika w Łodzi</t>
  </si>
  <si>
    <t>41/2018/O</t>
  </si>
  <si>
    <t>POIiŚ.9.P.118</t>
  </si>
  <si>
    <t>POIiŚ.9.P.119</t>
  </si>
  <si>
    <t>POIiŚ.9.P.120</t>
  </si>
  <si>
    <t>POIiŚ.9.P.121</t>
  </si>
  <si>
    <t xml:space="preserve">Dofinansowanie zakupu sprzętu medycznego dla Szpitalnego Oddziału Ratunkowego w Poddębickim Centrum Zdrowia Sp. zo.o. </t>
  </si>
  <si>
    <t>Dofinansowanie zakupu sprzętu medycznego dla Szpitalnego Oddziału Ratunkowego w Centralnym Szpitalu Klinicznym Uniwersytetu Medycznego w Łodzi</t>
  </si>
  <si>
    <t>Dofinansowanie zakupu sprzętu medycznego dla Szpitalnego Oddziału Ratunkowego Szpitala Powiatowego w Radomsku</t>
  </si>
  <si>
    <t>Dofinansowanie zakupu sprzętu medycznego dla Szpitalnego Oddziału Ratunkowego w Tomaszowskim Centrum Zdrowia Sp. z o.o.</t>
  </si>
  <si>
    <t>Dofinansowanie zakupu sprzętu medycznego dla Szpitalnego Oddziału Ratunkowego w Wojewódzkim Szpitalu Specjalistycznym im. Marii Skłodowskiej-Curie w Zgierzu</t>
  </si>
  <si>
    <t>Dofinansowanie zakupu sprzętu medycznego dla Szpitalnego Oddziału Ratunkowego w Janowie Lubelskim</t>
  </si>
  <si>
    <t>Dofinansowanie zakupu sprzętu medycznego dla Szpitalnego Oddziału Ratunkowego w Samodzielnym Publicznym Zakładzie Opieki Zdrowotnej w Puławach</t>
  </si>
  <si>
    <t>Dofinansowanie zakupu sprzętu medycznego dla Szpitalnego Oddziału Ratunkowego w Samodzielnym Publicznym Zespole Opieki Zdrowotnej we Włodawie</t>
  </si>
  <si>
    <t>Dofinansowanie zakupu sprzętu medycznego dla Szpitalnego Oddziału Ratunkowego w Samodzielnym Publicznym Zespole Opieki Zdrowotnej w Krasnymstawie</t>
  </si>
  <si>
    <t>Dofinansowanie zakupu sprzętu medycznego dla Szpitalnego Oddziału Ratunkowego w Samodzielnym Publicznym Zakładzie Opieki Zdrowotnej w Radzyniu Podlaskim</t>
  </si>
  <si>
    <t>Dofinansowanie zakupu sprzętu medycznego dla Szpitalnego Oddziału Ratunkowego w Klinicznym Szpitalu Wojewódzkim Nr 2 im. Św. Jadwigi Królowej w Rzeszowie</t>
  </si>
  <si>
    <t>Dofinansowanie zakupu sprzętu medycznego dla Szpitalnego Oddziału Ratunkowego w Wojewódzkim szpitalu im. Św. Ojca Pio w Przemyślu</t>
  </si>
  <si>
    <t>Dofinansowanie zakupu sprzętu medycznego dla Szpitalnego Oddziału Ratunkowego w Wojewódzkim Spitalu im. Zofii z Zamoyskich Tarnowskiej w Tarnobrzegu</t>
  </si>
  <si>
    <t>Dofinansowanie zakupu sprzętu medycznego dla Szpitalnego Oddziału Ratunkowego w Wojewódzkim Szpitalu Podkarpackim im. Jana Pawła II w Krośnie</t>
  </si>
  <si>
    <t>Dofinansowanie zakupu sprzętu medycznego dla Szpitalnego Oddziału Ratunkowego  Szpitala Specjalistycznego w Stalowej Woli</t>
  </si>
  <si>
    <t>Dofinansowanie zakupu sprzętu medycznego dla Szpitalnego Oddziału Ratunkowego w Wojewódzkim Specjalistycznym Szpitalu Dzieciecym im. S.Popowskiego w Olsztynie</t>
  </si>
  <si>
    <t xml:space="preserve">Dofinansowanie zakupu sprzętu medycznego dla Szpitalnego Oddziału Ratunkowego w Wojewódzkim Szpitalu Zespolonym w Elblągu </t>
  </si>
  <si>
    <t xml:space="preserve">Dofinansowanie zakupu sprzętu medycznego dla Szpitalnego Oddziału Ratunkowego w Szpitalu Giżyckim Sp. zo.o. </t>
  </si>
  <si>
    <t>Dofinansowanie zakupu sprzętu medycznego dla Szpitalnego Oddziału Ratunkowego w Samodzielnym Publicznym Zakładzie Opieki Zdrowotnej w Działdowie</t>
  </si>
  <si>
    <t>Dofinansowanie zakupu sprzętu medycznego dla Szpitalnego Oddziału Ratunkowego w Mazwieckim Szpitalu Wojewódzkim w Siedlcach Sp. z o.o.</t>
  </si>
  <si>
    <t>Dofinansowanie zakupu sprzętu medycznego dla Szpitalnego Oddziału Ratunkowego w Zespole Opieki Zdrowotnej "Szpitala Powiatowego" w Sochaczewie</t>
  </si>
  <si>
    <t xml:space="preserve">Dofinansowanie zakupu sprzętu medycznego dla Szpitalnego Oddziału Ratunkowego Samodzielnego Publicznego Zespołu Opieki Zdrowotnej w Mińsku Mazowieckim </t>
  </si>
  <si>
    <t>Dofinansowanie zakupu sprzętu medycznego dla Szpitalnego Oddziału Ratunkowego w Szpitalu Matki Bożej Nieustającej Pomocy w Wołominie</t>
  </si>
  <si>
    <t>Dofinansowanie zakupu sprzętu medycznego dla Szpitalnego Oddziału Ratunkowego w Samodzielnym Publicznym Specjalistycznym Szpitalu Zachodnim im. św. Jana Pawła II w Grodzisku Mazowieckim</t>
  </si>
  <si>
    <t>Dofinansowanie zakupu sprzętu medycznego dla Szpitalnego Oddziału Ratunkowego w Radomskim Szpitalu Specjalistycznym im. dr. T. Chałubińskiego</t>
  </si>
  <si>
    <t>Dofinansowanie zakupu sprzętu medycznego dla Szpitalnego Oddziału Ratunkowego w SPZZOZ w Przasnyszu</t>
  </si>
  <si>
    <t>Dofinansowanie zakupu sprzętu medycznego dla Szpitalnego Oddziału Ratunkowego w Wojskowym Instytucie Medycznym</t>
  </si>
  <si>
    <t>Dofinansowanie zakupu sprzętu medycznego dla Szpitalnego Oddziału Ratunkowego w Nowodworskim Centrum Medycznym</t>
  </si>
  <si>
    <t>Dofinansowanie zakupu sprzętu medycznego dla Szpitalnego Oddziału Ratunkowego w Samodzielnym Publicznym Zakładzie Opieki Zdrowotnej - Zespół Zakładów w Makowie Mazowieckim</t>
  </si>
  <si>
    <t>Dofinansowanie zakupu sprzętu medycznego dla Szpitalnego Oddziału Ratunkowego w Szpitalu Uniwersyteckim nr 1 im. dr. A. Jurasza w Bydgoszczy</t>
  </si>
  <si>
    <t>Dofinansowanie zakupu sprzętu medycznego dla Szpitalnego Oddziału Ratunkowego w Pałuckim Centrum Zdrowia Sp. z o.o. w Żninie</t>
  </si>
  <si>
    <t>Dofinansowanie zakupu sprzętu medycznego dla Szpitalnego Oddziału Ratunkowego w Szpitalu Wielospecjalistycznym im. dr. Ludwika Błażka w Inowrocławiu</t>
  </si>
  <si>
    <t>Dofinansowanie zakupu sprzętu medycznego dla Szpitalnego Oddziału Ratunkowego w Nowym Szpitalu Sp. z o.o. - lokalizacja Nowy Szpital w Świeciu</t>
  </si>
  <si>
    <t>Dofinansowanie zakupu sprzętu medycznego dla Szpitalnego Oddziału Ratunkowego w Regionalnym Szpitalu Specjalistycznym im. dr. Wł. Biegańskiego w Grudziądzu</t>
  </si>
  <si>
    <t>Dofinansowanie zakupu sprzętu medycznego dla Szpitalnego Oddziału Ratunkowego w Pleszewskim Centrum Medycznym w Pleszewie</t>
  </si>
  <si>
    <t>Dofinansowanie zakupu sprzętu medycznego dla Szpitalnego Oddziału Ratunkowego w Samodzielnego Publicznego Zespołu Opieki Zdrowotnej w Kościanie</t>
  </si>
  <si>
    <t>Dofinansowanie zakupu sprzętu medycznego dla Szpitalnego Oddziału Ratunkowego w Samodzielnym Publicznym Zakładzie Opieki Zdrowotnej w Szamotułach</t>
  </si>
  <si>
    <t>Dofinansowanie zakupu sprzętu medycznego dla Szpitalnego Oddziału Ratunkowego w  Górnośląskim Centrum Zdrowia Dziecka w Katowicach</t>
  </si>
  <si>
    <t>Dofinansowanie zakupu sprzętu medycznego dla Szpitalnego Oddziału Ratunkowego SPZOZ Zespół Szpitali Miejskich w Chorzowie</t>
  </si>
  <si>
    <t>Dofinansowanie zakupu sprzętu medycznego dla Szpitalnego Oddziału Ratunkowego w Wojewódzkim Szpitalu Specjalistycznym im. NMP w Częstochowie</t>
  </si>
  <si>
    <t>Dofinansowanie zakupu sprzętu medycznego dla Szpitalnego Oddziału Ratunkowego w SP ZOZ WSS nr 3 w Rybniku</t>
  </si>
  <si>
    <t>Dofinansowanie zakupu sprzętu medycznego dla Szpitalnego Oddziału Ratunkowego w Szpitalu Powiatowym w Zawierciu</t>
  </si>
  <si>
    <t>Dofinansowanie zakupu sprzętu medycznego dla Szpitalnego Oddziału Ratunkowego w SP ZOZ Szpitalu Wielospecjalistycznym w Jaworznie</t>
  </si>
  <si>
    <t>Dofinansowanie zakupu sprzętu medycznego dla Szpitalnego Oddziału Ratunkowego  Uniwersyteckiego Dziecięcego Szpitala Klinicznego w Białymstoku</t>
  </si>
  <si>
    <t>Dofinansowanie zakupu sprzętu medycznego dla Szpitalnego Oddziału Ratunkowego w Szpitalu Wojewódzkim im. dr. Ludwika Rydygiera w Suwałkach</t>
  </si>
  <si>
    <t>Dofinansowanie zakupu sprzętu medycznego dla Szpitalnego Oddziału Ratunkowego w Szpitalu Wojewódzkim im. Kardynała Stefana Wyszyńskiego w Łomży</t>
  </si>
  <si>
    <t>Dofinansowanie zakupu sprzętu medycznego dla Szpitalnego Oddziału Ratunkowego w Szpitalu Ogólnym im. dr Witolda Ginela w Grajewie</t>
  </si>
  <si>
    <t>Dofinansowanie zakupu sprzętu medycznego dla Szpitalnego Oddziału Ratunkowego w Uniwersyteckim Szpitalu Klinicznym w Opolu</t>
  </si>
  <si>
    <t>Dofinansowanie zakupu sprzętu medycznego dla Szpitalnego Oddziału Ratunkowego w Szpitalu w Nysie</t>
  </si>
  <si>
    <t>Dofinansowanie zakupu sprzętu medycznego dla Szpitalnego Oddziału Ratunkowego w Samodzielnym Publicznym Zespole Opieki Zdrowotnej w Kędzierzynie-Koźlu</t>
  </si>
  <si>
    <t>Dofinansowanie zakupu sprzętu medycznego dla Szpitalnego Oddziału Ratunkowego w Szpitalu Powiatowym im. Prałata J. Glowatzkiego w Strzelcach Opolskich</t>
  </si>
  <si>
    <t>Dofinansowanie zakupu sprzętu medycznego dla Szpitalnego Oddziału Ratunkowego w Szpitalu Uniwersyteckim im. Karola Marcinkowskiego w Zielonej Górze Sp. z o.o.</t>
  </si>
  <si>
    <t>Dofinansowanie zakupu sprzętu medycznego dla Szpitalnego Oddziału Ratunkowego w Wielospecjalistycznym Szpitalu Wojewódzkim w Gorzowie Wlkp. Sp. z o. o.</t>
  </si>
  <si>
    <t>Dofinansowanie zakupu sprzętu medycznego dla Szpitalnego Oddziału Ratunkowego w Wielospecjalistycznym Szpitalu Samodzielnym Publicznym Zakładzie Opieki Zdrowotnej w Nowej Soli</t>
  </si>
  <si>
    <t>Dofinansowanie zakupu sprzętu medycznego dla Szpitalnego Oddziału Ratunkowego w Niepublicznym Zakładzie Opieki Zdrowotnej Szpital im. prof. Z. Religi w Słubicach Sp. z o. o.</t>
  </si>
  <si>
    <t>Dofinansowanie zakupu sprzętu medycznego dla Szpitalnego Oddziału Ratunkowego w Nowym Szpitalu w Świebodzinie Sp. z o.o.</t>
  </si>
  <si>
    <t>Dofinansowanie zakupu sprzętu medycznego dla Szpitalnego Oddziału Ratunkowego  dla Dzieci w Samodzielnym Publicznym Specjalistycznym Zakładzie Opieki zdrowotnej "Zdroje" w Szczecinie</t>
  </si>
  <si>
    <t>Dofinansowanie zakupu sprzętu medycznego dla Szpitalnego Oddziału Ratunkowego w SPSK Nr 1 PUM w Szczecinie</t>
  </si>
  <si>
    <t>Dofinansowanie zakupu sprzętu medycznego dla Szpitalnego Oddziału Ratunkowego w Szpitalu Wojewódzkim im. Mikołaja Kopernika w Koszalinie</t>
  </si>
  <si>
    <t>Dofinansowanie zakupu sprzętu medycznego dla Szpitalnego Oddziału Ratunkowego w Samodzielnym Publicznym Zespole Zakładów Opieki Zdrowotnej w Gryficach</t>
  </si>
  <si>
    <t>Dofinansowanie zakupu sprzętu medycznego dla Szpitalnego Oddziału Ratunkowego w Szpitalu Specjalistycznym im. H. Klimontowicza w Gorlicach</t>
  </si>
  <si>
    <t>Dofinansowanie zakupu sprzętu medycznego dla Szpitalnego Oddziału Ratunkowego w Podhalańskim Szpitalu Specjalistycznym im. Jana Pawła II w Nowym Targu</t>
  </si>
  <si>
    <t>Dofinansowanie zakupu sprzętu medycznego dla Szpitalnego Oddziału Ratunkowego ZOZ w Oświęcimiu</t>
  </si>
  <si>
    <t>Dofinansowanie zakupu sprzętu medycznego dla Szpitalnego Oddziału Ratunkowego w Nowym Szpitalu w Olkuszu Sp. z o.o.</t>
  </si>
  <si>
    <t>Dofinansowanie zakupu sprzętu medycznego dla Szpitalnego Oddziału Ratunkowego w Szpitalu Powiatowym w Chrzanowie</t>
  </si>
  <si>
    <t>Dofinansowanie zakupu sprzętu medycznego dla Szpitalnego Oddziału Ratunkowego w Samodzielnym Publicznym Zespole Opieki Zdrowotnej w Brzesku</t>
  </si>
  <si>
    <t>Dofinansowanie zakupu sprzętu medycznego dla Szpitalnego Oddziału Ratunkowego w Zespole Opieki Zdrowotnej w Suchej Beskidzkiej</t>
  </si>
  <si>
    <t>Dofinansowanie zakupu sprzętu medycznego dla Szpitalnego Oddziału Ratunkowego w Miechowie</t>
  </si>
  <si>
    <t>Dofinansowanie zakupu sprzętu medycznego dla Szpitalnego Oddziału Ratunkowego w Wielospecjalistycznym Szpitalu - Samodzielnym Publicznym Zespole Opieki Zdrowotnej w Zgorzelcu.</t>
  </si>
  <si>
    <t>Dofinansowanie zakupu sprzętu medycznego dla Szpitalnego Oddziału Ratunkowego w ZOZ OŁAWA</t>
  </si>
  <si>
    <t>Dofinansowanie zakupu sprzętu medycznego dla Szpitalnego Oddziału Ratunkowego w Wojewódzkim Szpitalu Specjaistycznym w Legnicy</t>
  </si>
  <si>
    <t>Dofinansowanie zakupu sprzętu medycznego dla Szpitalnego Oddziału Ratunkowego w Głogowskim Szpitalu Powiatowym sp. z o.o.</t>
  </si>
  <si>
    <t xml:space="preserve">Dofinansowanie zakupu sprzętu medycznego dla Szpitalnego Oddziału Ratunkowego w Zespole Opieki Zdrowotnej w Bolesławcu </t>
  </si>
  <si>
    <t>Dofinansowanie zakupu sprzętu medycznego dla Szpitalnego Oddziału Ratunkowego w Wojewódzkim Centrum Szpitalnym Kotliny Jeleniogóskiej</t>
  </si>
  <si>
    <t>Dofinansowanie zakupu sprzętu medycznego dla Szpitalnego Oddziału Ratunkowego w Specjalistycznym Centrum Medycznym S.A. w Polanicy-Zdroju</t>
  </si>
  <si>
    <t>Dofinansowanie zakupu sprzętu medycznego dla Szpitalnego Oddziału Ratunkowego w Regionalnym Centrum Zdrowia Sp. z o.o. w Lubinie</t>
  </si>
  <si>
    <t>Dofinansowanie zakupu sprzętu medycznego dla Szpitalnego Oddziału Ratunkowego w Wojewódzkim Szpitalu Specjalistycznym we Wrocławiu</t>
  </si>
  <si>
    <t>Dofinansowanie zakupu sprzętu medycznego dla Szpitalnego Oddziału Ratunkowego w Szpiatalu im. Mikołaja Kopernika w Gdańsku</t>
  </si>
  <si>
    <t xml:space="preserve">Dofinansowanie zakupu sprzętu medycznego dla Szpitalnego Oddziału Ratunkowego w Wejherowie: Szpitale Pomorskie Sp. z o.o. </t>
  </si>
  <si>
    <t xml:space="preserve">Dofinansowanie zakupu sprzętu medycznego dla Szpitalnego Oddziału Ratunkowego w Wojewódzkim Szpitalu Specjalistycznym im. J.Korczaka w Słupsku Sp. z o. o. </t>
  </si>
  <si>
    <t>Dofinansowanie zakupu sprzętu medycznego dla Szpitalnego Oddziału Ratunkowego w Powiatowym Centrum Zdrowia w Kartuzach</t>
  </si>
  <si>
    <t>Dofinansowanie zakupu sprzętu medycznego dla Szpitalnego Oddziału Ratunkowego w Szpitalu Specjalistycznym w Kościerzynie Sp. z o. o.</t>
  </si>
  <si>
    <t>Dofinansowanie zakupu sprzętu medycznego dla Szpitalnego Oddziału Ratunkowego w Kociewskim Centrum Zdrowia sp. z o. o.</t>
  </si>
  <si>
    <t>Dofinansowanie zakupu sprzętu medycznego dla Szpitalnego Oddziału Ratunkowego w Samodzielnym Publicznym Specjalistycznym Zakładzie Opieki Zdrowotnej w Lęborku</t>
  </si>
  <si>
    <t>Dofinansowanie zakupu sprzętu medycznego dla Szpitalnego Oddziału Ratunkowego w Wojewódzkim Szpitalu Zespolonym w Kielcach</t>
  </si>
  <si>
    <t xml:space="preserve">Dofinansowanie zakupu sprzętu medycznego dla Szpitalnego Oddziału Ratunkowego w Powiatowym Zakładzie Opieki Zdrowotnej w Starachowicach </t>
  </si>
  <si>
    <t>Dofinansowanie zakupu sprzętu medycznego dla Szpitalnego Oddziału Ratunkowego w Zespole Opieki Zdrowotnej w Skarżysku – Kamiennej</t>
  </si>
  <si>
    <t xml:space="preserve">Dofinansowanie zakupu sprzętu medycznego dla Szpitalnego Oddziału Ratunkowego Szpitala Specjalistycznego Ducha Świętego w Sandomierzu </t>
  </si>
  <si>
    <t>Przebudowa z rozbudową budynku szpitala w celu stworzenia Szpitalnego Oddziału Ratunkowego przy Szpitalu Rejonowym im. dr Józefa Rostka w Raciborzu</t>
  </si>
  <si>
    <t>Dofinansowanie zakupu sprzętu medycznego dla Szpitalnego Oddziału Ratunkowego w Szpitalu Ogólnym w Wysokiem Mazowieckiem</t>
  </si>
  <si>
    <t>POIiŚ.9.P.122</t>
  </si>
  <si>
    <t>POIiŚ.9.P.123</t>
  </si>
  <si>
    <t>POIiŚ.9.P.125</t>
  </si>
  <si>
    <t>POIiŚ.9.P.126</t>
  </si>
  <si>
    <t>POIiŚ.9.P.127</t>
  </si>
  <si>
    <t>POIiŚ.9.P.128</t>
  </si>
  <si>
    <t>POIiŚ.9.P.129</t>
  </si>
  <si>
    <t>POIiŚ.9.P.131</t>
  </si>
  <si>
    <t>POIiŚ.9.P.132</t>
  </si>
  <si>
    <t>POIiŚ.9.P.133</t>
  </si>
  <si>
    <t>POIiŚ.9.P.134</t>
  </si>
  <si>
    <t>POIiŚ.9.P.136</t>
  </si>
  <si>
    <t>POIiŚ.9.P.138</t>
  </si>
  <si>
    <t>POIiŚ.9.P.139</t>
  </si>
  <si>
    <t>POIiŚ.9.P.141</t>
  </si>
  <si>
    <t>POIiŚ.9.P.142</t>
  </si>
  <si>
    <t>POIiŚ.9.P.143</t>
  </si>
  <si>
    <t>POIiŚ.9.P.144</t>
  </si>
  <si>
    <t>POIiŚ.9.P.145</t>
  </si>
  <si>
    <t>POIiŚ.9.P.146</t>
  </si>
  <si>
    <t>POIiŚ.9.P.147</t>
  </si>
  <si>
    <t>POIiŚ.9.P.148</t>
  </si>
  <si>
    <t>POIiŚ.9.P.149</t>
  </si>
  <si>
    <t>POIiŚ.9.P.150</t>
  </si>
  <si>
    <t>POIiŚ.9.P.151</t>
  </si>
  <si>
    <t>POIiŚ.9.P.152</t>
  </si>
  <si>
    <t>POIiŚ.9.P.153</t>
  </si>
  <si>
    <t>POIiŚ.9.P.154</t>
  </si>
  <si>
    <t>POIiŚ.9.P.155</t>
  </si>
  <si>
    <t>POIiŚ.9.P.156</t>
  </si>
  <si>
    <t>POIiŚ.9.P.158</t>
  </si>
  <si>
    <t>POIiŚ.9.P.159</t>
  </si>
  <si>
    <t>POIiŚ.9.P.160</t>
  </si>
  <si>
    <t>POIiŚ.9.P.161</t>
  </si>
  <si>
    <t>POIiŚ.9.P.162</t>
  </si>
  <si>
    <t>POIiŚ.9.P.163</t>
  </si>
  <si>
    <t>POIiŚ.9.P.164</t>
  </si>
  <si>
    <t>POIiŚ.9.P.165</t>
  </si>
  <si>
    <t>POIiŚ.9.P.167</t>
  </si>
  <si>
    <t>POIiŚ.9.P.168</t>
  </si>
  <si>
    <t>POIiŚ.9.P.169</t>
  </si>
  <si>
    <t>POIiŚ.9.P.170</t>
  </si>
  <si>
    <t>POIiŚ.9.P.171</t>
  </si>
  <si>
    <t>POIiŚ.9.P.172</t>
  </si>
  <si>
    <t>POIiŚ.9.P.173</t>
  </si>
  <si>
    <t>POIiŚ.9.P.174</t>
  </si>
  <si>
    <t>POIiŚ.9.P.175</t>
  </si>
  <si>
    <t>POIiŚ.9.P.176</t>
  </si>
  <si>
    <t>POIiŚ.9.P.178</t>
  </si>
  <si>
    <t>POIiŚ.9.P.179</t>
  </si>
  <si>
    <t>POIiŚ.9.P.180</t>
  </si>
  <si>
    <t>POIiŚ.9.P.181</t>
  </si>
  <si>
    <t>POIiŚ.9.P.182</t>
  </si>
  <si>
    <t>POIiŚ.9.P.183</t>
  </si>
  <si>
    <t>POIiŚ.9.P.184</t>
  </si>
  <si>
    <t>POIiŚ.9.P.185</t>
  </si>
  <si>
    <t>POIiŚ.9.P.186</t>
  </si>
  <si>
    <t>POIiŚ.9.P.190</t>
  </si>
  <si>
    <t>POIiŚ.9.P.192</t>
  </si>
  <si>
    <t>POIiŚ.9.P.193</t>
  </si>
  <si>
    <t>POIiŚ.9.P.194</t>
  </si>
  <si>
    <t>POIiŚ.9.P.195</t>
  </si>
  <si>
    <t>POIiŚ.9.P.196</t>
  </si>
  <si>
    <t>POIiŚ.9.P.197</t>
  </si>
  <si>
    <t>POIiŚ.9.P.198</t>
  </si>
  <si>
    <t>POIiŚ.9.P.199</t>
  </si>
  <si>
    <t>POIiŚ.9.P.200</t>
  </si>
  <si>
    <t>POIiŚ.9.P.201</t>
  </si>
  <si>
    <t>POIiŚ.9.P.202</t>
  </si>
  <si>
    <t>POIiŚ.9.P.203</t>
  </si>
  <si>
    <t>POIiŚ.9.P.204</t>
  </si>
  <si>
    <t>POIiŚ.9.P.205</t>
  </si>
  <si>
    <t>POIiŚ.9.P.206</t>
  </si>
  <si>
    <t>POIiŚ.9.P.207</t>
  </si>
  <si>
    <t>POIiŚ.9.P.208</t>
  </si>
  <si>
    <t>POIiŚ.9.P.209</t>
  </si>
  <si>
    <t>POIiŚ.9.P.210</t>
  </si>
  <si>
    <t>POIiŚ.9.P.211</t>
  </si>
  <si>
    <t>POIiŚ.9.P.212</t>
  </si>
  <si>
    <t>POIiŚ.9.P.213</t>
  </si>
  <si>
    <t>POIiŚ.9.P.214</t>
  </si>
  <si>
    <t>POIiŚ.9.P.215</t>
  </si>
  <si>
    <t>POIiŚ.9.P.216</t>
  </si>
  <si>
    <t>POIiŚ.9.P.217</t>
  </si>
  <si>
    <t>POIiŚ.9.P.218</t>
  </si>
  <si>
    <t>POIiŚ.9.P.219</t>
  </si>
  <si>
    <t>POIiŚ.9.P.220</t>
  </si>
  <si>
    <t>Dofinansowanie zakupu sprzętu medycznego dla Szpitalnego Oddziału Ratunkowego w Szpitalu Wojewódzkim im. Prymasa Kardynała Stefana Wyszyńskiego w Sieradzu</t>
  </si>
  <si>
    <t>POIiŚ.9.P.221</t>
  </si>
  <si>
    <t>Dofinansowanie zakupu sprzętu medycznego dla Szpitalnego Oddziału Ratunkowego w Samodzielnym Publicznym Wojewódzkim Szpitalu Specjalistycznym w Chełmie</t>
  </si>
  <si>
    <t>45/2018/O</t>
  </si>
  <si>
    <t>POIiŚ.9.P.222</t>
  </si>
  <si>
    <t>POIiŚ.9.P.223</t>
  </si>
  <si>
    <t>POIiŚ.9.P.224</t>
  </si>
  <si>
    <t>POIiŚ.9.P.225</t>
  </si>
  <si>
    <t>POIiŚ.9.P.227</t>
  </si>
  <si>
    <t>POIiŚ.9.P.228</t>
  </si>
  <si>
    <t>POIiŚ.9.P.229</t>
  </si>
  <si>
    <t>POIiŚ.9.P.230</t>
  </si>
  <si>
    <t>Odtworzenie ponadregionalnego Ośrodka Leczenia Zaburzeń Rytmu i Niewydolności Serca w Instytucie Kardiologii w Warszawie</t>
  </si>
  <si>
    <t>47/2018/XVIII</t>
  </si>
  <si>
    <t>XVIII posiedzenie KS</t>
  </si>
  <si>
    <t>Cyfrowy tomograf PET/CT  dla Zakładu Medycyny Nuklearnej z Ośrodkiem PET Świętokrzyskiego Centrum Onkologii w Kielcach</t>
  </si>
  <si>
    <t>Najwyższa jakość i bezpieczeństwo świadczonych usług dla pacjentów onkologicznych leczonych w Klinice Neurochirurgii</t>
  </si>
  <si>
    <t xml:space="preserve">Pogłębienie diagnostyki w ramach Narodowego Programu Zwalczania Chorób Nowotworowych poprzez zakup specjalistycznej aparatury medycznej w celu wczesnego wykrywania nowotworów w 105. Kresowym Szpitalu Wojskowym z Przychodnią SP ZOZ w Żarach </t>
  </si>
  <si>
    <t xml:space="preserve">Poprawa dostępności i jakości usług w zakresie leczenia i diagnostyki chorób nowotworowych poprzez remont i doposażenie Klinik i Zakładów Szpitala Uniwersyteckiego nr 1 im. dr. A. Jurasza w Bydgoszczy </t>
  </si>
  <si>
    <t>Przebudowa wraz z wyposażeniem sal chorych na Oddziale Rehabilitacji Pulmonologicznej SP ZOZ Szpitala Specjalistycznego MSWiA w Głuchołazach im. św. Jana Pawła II</t>
  </si>
  <si>
    <t>Doposażenie SPSK im. prof. Adama Grucy CMKP w Otwocku poprzez zakup cyfrowego aparatu rtg dla potrzeb pracowni rentgenowskiej oraz zakup cyfrowego środoperacyjnego aparatu rentgenowskiego typu C-arm dla potrzeb bloku operacyjnego w celu poprawy jakości i dostępności udzielanych świadczeń zdrowotnych</t>
  </si>
  <si>
    <t>POIiŚ.9.P.231</t>
  </si>
  <si>
    <t>POIiŚ.9.P.232</t>
  </si>
  <si>
    <t>POIiŚ.9.P.233</t>
  </si>
  <si>
    <t>POIiŚ.9.P.234</t>
  </si>
  <si>
    <t>POIiŚ.9.P.235</t>
  </si>
  <si>
    <t>POIiŚ.9.P.237</t>
  </si>
  <si>
    <t>POIiŚ.9.P.238</t>
  </si>
  <si>
    <t>Doposażenie Pomorskiego Ośrodka Transplantacji Płuc w Uniwersyteckim Centrum Klinicznym w Gdańsku</t>
  </si>
  <si>
    <t>Wsparcie oddziałów o charakterze zabiegowym i zachowawczym oraz pracowni diagnostycznych ponadregionalnego szpitala pediatrycznego Instytutu "Pomnik Centrum Zdrowia Dziecka"</t>
  </si>
  <si>
    <t>Przebudowa i modernizacja Kliniki Kardiologii i Oddziału Onkologii  w celu podniesienia skuteczności terapii w Uniwersyteckim Szpitalu Klinicznym im. Jana Mikulicza-Radeckiego we Wrocławiu</t>
  </si>
  <si>
    <t xml:space="preserve">Rozbudowa i doposażenie szpitala celem utworzenia Szpitalnego Oddziału Ratunkowego w Samodzielnym Publicznym Zakładzie Opieki Zdrowotnej Ministerstwa Spraw Wewnętrznych i Administracji w Katowicach im. Sierżanta Grzegorza Załogi </t>
  </si>
  <si>
    <t>Poprawa jakości diagnostyki i leczenia w Oddziale Chorób Wewnętrznych Samodzielnego Publicznego Zakładu Opieki Zdrowotnej Ministerstwa Spraw Wewnętrznych i Administracji w Koszalinie</t>
  </si>
  <si>
    <t>Onkoinnowacje</t>
  </si>
  <si>
    <t>Wyposażenie 107 Szpitala Wojskowego z Przychodnią SPZOZ w Wałczu w nowoczesny sprzęt wraz z dostosowaniem pomieszczeń</t>
  </si>
  <si>
    <t>Modernizacja pomieszczeń na potrzeby centralnego bloku operacyjnego (CBO) z częścią anestezjologiczną i sterylizacją dla CBO oraz Kliniki Reumoortopedii - Etap I</t>
  </si>
  <si>
    <t>I kwartał 2019</t>
  </si>
  <si>
    <t>Poprawa jakości i efektywności diagnostyki oraz leczenia onkologicznego poprzez utworzenie Zakładu Radiologii Interwencyjnej w celu zastosowania metod i technik małoinwazyjnych</t>
  </si>
  <si>
    <t>Modernizacja i doposażenie medycznego laboratorium diagnostycznego i pracowni mikrobiologicznej</t>
  </si>
  <si>
    <t>Budowa Bloku Operacyjnego dla Górnośląskiego Centrum Medycznego im. prof. Leszka Gieca Śląskiego Uniwersytetu Medycznego w Katowicach</t>
  </si>
  <si>
    <t>Remont Oddziału Rehabilitacji Kardiologicznej i Oddziału Rehabilitacji Ogólnoustrojowej oraz ich doposażenie w nowy sprzęt medyczny</t>
  </si>
  <si>
    <t>Zakup tomografu dla potrzeb kardiologicznych</t>
  </si>
  <si>
    <t>Podniesienie dostępności i jakości świadczeń medycznych w zakresie dedykowanym chorobom nowotworowym świadczonych przez SP ZOZ MSWiA w Poznaniu</t>
  </si>
  <si>
    <t>POIiŚ.9.P.240</t>
  </si>
  <si>
    <t>POIiŚ.9.P.242</t>
  </si>
  <si>
    <t>POIiŚ.9.P.245</t>
  </si>
  <si>
    <t>POIiŚ.9.P.246</t>
  </si>
  <si>
    <t>POIiŚ.9.P.247</t>
  </si>
  <si>
    <t>57/2018/O</t>
  </si>
  <si>
    <t>POIiŚ.9.P.248</t>
  </si>
  <si>
    <t>POIiŚ.9.P.249</t>
  </si>
  <si>
    <t>POIiŚ.9.P.250</t>
  </si>
  <si>
    <t>58/2018/O</t>
  </si>
  <si>
    <t>Doposażenie pracowni Oddziału Kardiologicznego SP ZOZ MSWiA w Rzeszowie mające na celu poprawę jakości udzielania świadczeń opieki zdrowotnej na rzecz osób dorosłych w zakresie chorób układu krążenia</t>
  </si>
  <si>
    <t>Narzędzie 6, Narzędzie 9</t>
  </si>
  <si>
    <t>Konkurs w zakresie
wsparcia oddziałów oraz innych jednostek organizacyjnych szpitali ponadregionalnych udzielających świadczeń zdrowotnych stacjonarnych i całodobowych na rzecz osób dorosłych, dedykowanych chorobom układu krążenia 
oraz
wsparcia pracowni diagnostycznych oraz innych jednostek zajmujących się diagnostyką współpracujących z oddziałami oraz innymi jednostkami organizacyjnymi szpitali ponadregionalnych, udzielających świadczeń zdrowotnych stacjonarnych i całodobowych na rzecz osób dorosłych, dedykowanych chorobom układu krążenia 
dla projektów realizowanych na terytorium woj. mazowieckiego.</t>
  </si>
  <si>
    <t>Konkurs w zakresie
wsparcia oddziałów oraz innych jednostek organizacyjnych szpitali ponadregionalnych udzielających świadczeń zdrowotnych stacjonarnych i całodobowych na rzecz osób dorosłych, dedykowanych chorobom układu krążenia 
oraz
wsparcia pracowni diagnostycznych oraz innych jednostek zajmujących się diagnostyką współpracujących z oddziałami oraz innymi jednostkami organizacyjnymi szpitali ponadregionalnych, udzielających świadczeń zdrowotnych stacjonarnych i całodobowych na rzecz osób dorosłych, dedykowanych chorobom układu krążenia
dla projektów realizowanych na terytorium Rzeczypospolitej Polskiej z wyłączeniem województwa mazowieckiego.</t>
  </si>
  <si>
    <t>Konkurs w zakresie
wsparcia oddziałów oraz innych jednostek organizacyjnych szpitali ponadregionalnych udzielających świadczeń zdrowotnych stacjonarnych i całodobowych na rzecz osób dorosłych, dedykowanych chorobom nowotworowym 
oraz
wsparcia pracowni diagnostycznych oraz innych jednostek zajmujących się diagnostyką współpracujących z oddziałami oraz innymi jednostkami organizacyjnymi szpitali ponadregionalnych, udzielających świadczeń zdrowotnych stacjonarnych i całodobowych na rzecz osób dorosłych, dedykowanych chorobom nowotworowym
dla projektów realizowanych na terytorium woj. mazowieckiego.</t>
  </si>
  <si>
    <t>Konkurs w zakresie
wsparcia oddziałów oraz innych jednostek organizacyjnych szpitali ponadregionalnych udzielających świadczeń zdrowotnych stacjonarnych i całodobowych na rzecz osób dorosłych, dedykowanych chorobom nowotworowym 
oraz
wsparcia pracowni diagnostycznych oraz innych jednostek zajmujących się diagnostyką współpracujących z oddziałami oraz innymi jednostkami organizacyjnymi szpitali ponadregionalnych, udzielających świadczeń zdrowotnych stacjonarnych i całodobowych na rzecz osób dorosłych, dedykowanych chorobom nowotworowym
dla projektów realizowanych na terytorium Rzeczypospolitej Polskiej z wyłączeniem województwa mazowieckiego.</t>
  </si>
  <si>
    <t>Konkurs w zakresie
wsparcia oddziałów oraz innych jednostek organizacyjnych szpitali ponadregionalnych udzielających świadczeń zdrowotnych stacjonarnych i całodobowych na rzecz osób dorosłych, dedykowanych chorobom układu oddechowego, chorobom układu kostno-stawowo-mięśniowego oraz oddziałów udzielających świadczeń zdrowotnych stacjonarnych i całodobowych w zakresie ginekologii, położnictwa, neonatologii, pediatrii i innych oddziałów zjamujących się leczeniem dzieci
oraz
wsparcia pracowni diagnostycznych oraz innych jednostek zajmujących się diagnostyką współpracujących z oddziałami oraz innymi jednostkami organizacyjnymi szpitali ponadregionalnych, udzielających świadczeń zdrowotnych stacjonarnych i całodobowych na rzecz osób dorosłych, dedykowanych chorobom układu oddechowego, chorobom układu kostno-stawowo-mięśniowego oraz oddziałów udzielających świadczeń zdrowotnych stacjonarnych i całodobowych w zakresie ginekologii, położnictwa, neonatologii, pediatrii i innych oddziałów zjamujących się leczeniem dzieci
dla projektów realizowanych na terytorium województwa mazowieckiego.</t>
  </si>
  <si>
    <t>Konkurs w zakresie
wsparcia istniejących szpitalnych oddziałów ratunkowych, ze szczególnym uwzględnieniem stanowisk wstępnej intensywnej terapii 
dla projektów realizowanych na terytorium Rzeczypospolitej Polskiej z wyłączeniem województwa mazowieckiego.</t>
  </si>
  <si>
    <t>Konkurs w zakresie
wsparcia istniejących szpitalnych oddziałów ratunkowych, ze szczególnym uwzględnieniem stanowisk wstępnej intensywnej terapii 
dla projektów realizowanych na terytorium województwa mazowieckiego.</t>
  </si>
  <si>
    <t>Konkurs w zakresie
wsparcia oddziałów oraz innych jednostek organizacyjnych szpitali ponadregionalnych udzielających świadczeń zdrowotnych stacjonarnych i całodobowych na rzecz osób dorosłych, dedykowanych chorobom układu oddechowego, chorobom układu kostno-stawowo-mięśniowego oraz oddziałów udzielających świadczeń zdrowotnych stacjonarnych i całodobowych w zakresie ginekologii, położnictwa, neonatologii, pediatrii i innych oddziałów zjamujących się leczeniem dzieci
oraz
wsparcia pracowni diagnostycznych oraz innych jednostek zajmujących się diagnostyką współpracujących z oddziałami oraz innymi jednostkami organizacyjnymi szpitali ponadregionalnych, udzielających świadczeń zdrowotnych stacjonarnych i całodobowych na rzecz osób dorosłych, dedykowanych chorobom układu oddechowego, chorobom układu kostno-stawowo-mięśniowego oraz oddziałów udzielających świadczeń zdrowotnych stacjonarnych i całodobowych w zakresie ginekologii, położnictwa, neonatologii, pediatrii i innych oddziałów zjamujących się leczeniem dzieci
dla projektów realizowanych na terytorium Rzeczypospolitej Polskiej z wyłączeniem województwa mazowieckiego.</t>
  </si>
  <si>
    <t>Stworzenie w Szpitalu Klinicznym im. H. Święcickiego w Poznaniu zintegrowanego Ośrodka diagnostyki, leczenia i profilaktyki zaburzeń układu krążenia i patologii naczyń mózgowych</t>
  </si>
  <si>
    <t>2015.03</t>
  </si>
  <si>
    <t>konkurs/pozakonkursowy</t>
  </si>
  <si>
    <t>Posiedzenie KS</t>
  </si>
  <si>
    <t>POIiŚ.9.P.251</t>
  </si>
  <si>
    <t>Kompleksowa opieka perinatalna nad kobietą ciężarną, płodem i noworodkiem w Instytucie "CZMP" w Łodzi</t>
  </si>
  <si>
    <t>II kwartał 2019</t>
  </si>
  <si>
    <t>3/2019/O</t>
  </si>
  <si>
    <t>POIiŚ.9.P.252</t>
  </si>
  <si>
    <t>Tryby Obsługi Pacjenta w Szpitalnym Oddziale Ratunkowym (TOPSOR)</t>
  </si>
  <si>
    <t>POIiŚ.9.P.253</t>
  </si>
  <si>
    <t>Poszerzenie możliwości i dostępności do nowoczesnego leczenia kardiologicznego poprzez zakup specjalistycznej aparatury dla SPSK-2 PUM w Szczecinie</t>
  </si>
  <si>
    <t>11/2019/XX</t>
  </si>
  <si>
    <t>XX posiedzenie KS</t>
  </si>
  <si>
    <t>III kwartał 2019</t>
  </si>
  <si>
    <t>24/2019/O</t>
  </si>
  <si>
    <t>POIiŚ.9.P.255</t>
  </si>
  <si>
    <t xml:space="preserve">  Budowa lądowiska dla śmigłowców przy Szpitalnym Oddziale Ratunkowym w Janowie Lubelskim </t>
  </si>
  <si>
    <t>POIiŚ.9.P.256</t>
  </si>
  <si>
    <t>Budowa lądowiska SOR przy Szpitalu Powiatowym w Strzelcach Opolskich</t>
  </si>
  <si>
    <t>POIiŚ.9.P.257</t>
  </si>
  <si>
    <t>Doposażenie Samodzielnego Publicznego Zakładu Opieki Zdrowotnej MSWiA w Kielcach w celu poprawy jakości udzielanych świadczeń zdrowotnych</t>
  </si>
  <si>
    <t>POIiŚ.9.P.258</t>
  </si>
  <si>
    <t xml:space="preserve">Modernizacja i doposażenie Kliniki Położnictwa, Perinatologii  i Ginekologii – Bloku Porodowego w Instytucie „Centrum Zdrowia Matki Polki” w Łodzi </t>
  </si>
  <si>
    <t>POIiŚ.9.P.259</t>
  </si>
  <si>
    <t>Poprawa jakości diagnostyki oraz wdrożenie nowych metod leczenia chorób nowotworowych układu pokarmowego ze szczególnym uwzględnieniem nowotworów trzustki w SPZOZ MSWiA w Szczecinie</t>
  </si>
  <si>
    <t>POIiŚ.9.P.260</t>
  </si>
  <si>
    <t>Zakup aparatury medycznej i wyposażenia SOR w Wieluniu oraz przebudowa części pomieszczeń celem wdrożenia efektywnej segregacji pacjentów.</t>
  </si>
  <si>
    <t>POIiŚ.9.P.261</t>
  </si>
  <si>
    <t>Poprawa jakości i dostępności udzielanych świadczeń zdrowotnych w Samodzielnym Publicznym Zakładzie Opieki Zdrowotnej w Lubartowie  poprzez utworzenie Szpitalnego Oddziału Ratunkowego wraz z infrastrukturą techniczną i zakupem sprzętu medycznego</t>
  </si>
  <si>
    <t>35/2019/O</t>
  </si>
  <si>
    <t>Tryb obiegowy</t>
  </si>
  <si>
    <t>POIiŚ.9.P.263</t>
  </si>
  <si>
    <t>Odtworzenie ponadregionalnego Centrum Leczenia Zaburzeń Rytmu i Niewydolności Serca w Instytucie Kardiologii im. Prymasa Tysiąclecia Stefana Kardynała Wyszyńskiego w Warszawie</t>
  </si>
  <si>
    <t>POIiŚ.9.P.264</t>
  </si>
  <si>
    <t>Poprawa jakości realizowanych świadczeń zdrowotnych w zakresie chorób układu krążenia i oddechowego poprzez przebudowę Oddziału Kardiologii z pododdziałem chorób wewnętrznych wraz z  doposażeniem  w sprzęt i wyposażenie medyczne oraz  w zakresie chorób nowotworowych układu moczowo- płciowego i pokarmowego poprzez zakup sprzętu i wyposażenia medycznego</t>
  </si>
  <si>
    <t>POIiŚ.9.P.265</t>
  </si>
  <si>
    <t>Kompleksowe odtworzenie wyposażenia i infrastruktury oddziałów udzielających świadczeń z zakresu leczenia chorób nowotworowych, układu kostno-stawowo-mięśniowego, położnictwa i ginekologii i leczenia chorób dzieci oraz współpracujących pracowni diagnostycznych w SPSK Nr 1 PUM</t>
  </si>
  <si>
    <t>POIiŚ.9.P.266</t>
  </si>
  <si>
    <t>Zakup sprzętu medycznego dla Centrum Medycyny Nieinwazyjnej w Uniwersyteckim Centrum Klinicznym</t>
  </si>
  <si>
    <t>POIiŚ.9.P.267</t>
  </si>
  <si>
    <t>PROKARDIO - modernizacja ośrodka kompleksowej diagnostyki, leczenia chorób układu krążenia</t>
  </si>
  <si>
    <t>POIiŚ.9.P.268</t>
  </si>
  <si>
    <t xml:space="preserve">Utworzenie Szpitalnego Oddziału Ratunkowego (SOR) wraz z wyposażeniem na bazie istniejącej Izby Przyjęć w Specjalistycznym Szpitalu Miejskim im. M. Kopernika w Toruniu  </t>
  </si>
  <si>
    <t>Działanie - kod</t>
  </si>
  <si>
    <t>Działanie - nazwa</t>
  </si>
  <si>
    <t>Nr priorytetu inwestycyjnego</t>
  </si>
  <si>
    <t>Tabela 1: Alokacja w ramach  Programu Operacyjnego Infrastruktura i Środowisko na lata 2014 – 2020</t>
  </si>
  <si>
    <t>Infrastruktura ratownictwa medycznego</t>
  </si>
  <si>
    <t>Infrastruktura ponadregionalnych podmiotów leczniczych</t>
  </si>
  <si>
    <t>9a</t>
  </si>
  <si>
    <t>9.1</t>
  </si>
  <si>
    <t>9.2</t>
  </si>
  <si>
    <t>Krajowe środki publiczne [euro]</t>
  </si>
  <si>
    <t>Krajowe środki prywatne [euro]</t>
  </si>
  <si>
    <t xml:space="preserve">Finansowanie ogółem [euro] </t>
  </si>
  <si>
    <t>Ogółem</t>
  </si>
  <si>
    <t>Budżet państwa [euro]</t>
  </si>
  <si>
    <t>Budżet jst [euro]</t>
  </si>
  <si>
    <t>Inne [euro]</t>
  </si>
  <si>
    <t>11=[4+5+10]</t>
  </si>
  <si>
    <t>Kategoria regionu</t>
  </si>
  <si>
    <t xml:space="preserve">lepiej rozwinięty </t>
  </si>
  <si>
    <t>słabiej rozwinięty</t>
  </si>
  <si>
    <t>6=[7+8+9]</t>
  </si>
  <si>
    <t>Tabela 2. Działania uzgodnione w Planie działań dla obszaru zdrowie w ramach PO IiŚ</t>
  </si>
  <si>
    <t>POIiŚ.9.P.269</t>
  </si>
  <si>
    <t>Rozbudowa i przebudowa istniejącego budynku Uniwersyteckiego Dziecięcego Szpitala Klinicznego w Białymstoku</t>
  </si>
  <si>
    <t>III kwartał 2020</t>
  </si>
  <si>
    <t>18/2020/O</t>
  </si>
  <si>
    <t>POIiŚ.9.P.270</t>
  </si>
  <si>
    <t>Modernizacja i rozbudowa wraz z doposażeniem I Kliniki Radioterapii i Chemioterapii, Kliniki Chirurgii Onkologicznej i Rekonstrukcyjnej oraz Bloku Operacyjnego z zabezpieczeniem anestezjologicznym, w celu poprawy jakości i usprawnienia procesu leczenia onkologicznego</t>
  </si>
  <si>
    <t>POIiŚ.9.P.271</t>
  </si>
  <si>
    <t xml:space="preserve">Utworzenie Klinicznego oddziału hematologii z ośrodkiem transplantacji szpiku w Warmińsko-Mazurskim Centrum Onkologii Szpitala MSWiA poprzez przebudowę istniejącej infrastruktury </t>
  </si>
  <si>
    <t>POIiŚ.9.P.272</t>
  </si>
  <si>
    <t>Modernizacja ponadregionalnego centrum rozpoznawania i leczenia chorób serca w Uniwersyteckim Szpitalu Klinicznym im. Jana Mikulicza-Radeckiego we Wrocławiu</t>
  </si>
  <si>
    <t>POIiŚ.9.P.273</t>
  </si>
  <si>
    <t>PROONKOLOGIA – program poprawy dostępności i efektywności udzielanych świadczeń dla pacjentów onkologicznych leczonych w Uniwersyteckim Centrum Onkologii Szpitala Klinicznego Przemienienia Pańskiego w Poznaniu</t>
  </si>
  <si>
    <t>20/2020/O</t>
  </si>
  <si>
    <t>POIiŚ.9.P.274</t>
  </si>
  <si>
    <t>Poprawa warunków leczenia dzieci z chorobami hematoonkologicznymi poprzez modernizację bazy Oddziału Klinicznego Onkologii i Hematologii Dziecięcej i doposażenie w sprzęt do leczenia chorób nowotworowych w Wojewódzkim Specjalistycznym Szpitalu Dziecięcym w Olsztynie</t>
  </si>
  <si>
    <t>POIS.09.01.00-00-0386/20</t>
  </si>
  <si>
    <t>Zakup ambulansów medycznych z wyposażeniem, środków ochrony indywidualnej dla Zespołów Ratownictwa Medycznego oraz środków do dezynfekcji w związku z realizacją działań związanych z zapobieganiem, przeciwdziałaniem i zwalczaniem „COVID-19” oraz innych chorób zakaźnych</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</si>
  <si>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</si>
  <si>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</si>
  <si>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</si>
  <si>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</si>
  <si>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</si>
  <si>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</si>
  <si>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</si>
  <si>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</si>
  <si>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</si>
  <si>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</si>
  <si>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</si>
  <si>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</si>
  <si>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</si>
  <si>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</si>
  <si>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</si>
  <si>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</si>
  <si>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</si>
  <si>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</si>
  <si>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</si>
  <si>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</si>
  <si>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</si>
  <si>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</si>
  <si>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Tak/Nie</t>
  </si>
  <si>
    <t>liczba respiratorów</t>
  </si>
  <si>
    <t>POIiŚ</t>
  </si>
  <si>
    <t>projekt pozakonkursowy</t>
  </si>
  <si>
    <t>Nie</t>
  </si>
  <si>
    <t>Nie dotyczy</t>
  </si>
  <si>
    <t>Minister właściwy ds. zdrowia - Biuro Administracyjne</t>
  </si>
  <si>
    <t>Warszawa</t>
  </si>
  <si>
    <t>Zakup środków ochrony indywidualnej jako niezbędne działanie do zapobiegania, przeciwdziałania i zwalczania COVID-19 - etap I</t>
  </si>
  <si>
    <t>Zakup środków ochrony indywidualnej</t>
  </si>
  <si>
    <t>nd</t>
  </si>
  <si>
    <t>Tak</t>
  </si>
  <si>
    <t>zakończony</t>
  </si>
  <si>
    <t>POIS.09.02.00-00-0183/20</t>
  </si>
  <si>
    <t>Zakup środków ochrony indywidualnej jako niezbędne działanie do zapobiegania, przeciwdziałania i zwalczania COVID-19 - etap II</t>
  </si>
  <si>
    <t>w trakcie realizacji</t>
  </si>
  <si>
    <t>POIS.09.02.00-00-0184/20</t>
  </si>
  <si>
    <t>Zakup środków ochrony indywidualnej oraz środków do dezynfekcji jako niezbędne działanie do zapobiegania, przeciwdziałania i zwalczania COVID-19 na terenie Mazowsza</t>
  </si>
  <si>
    <t>Zakup środków ochrony indywidualnej oraz środków do dezynfekcji</t>
  </si>
  <si>
    <t>POIS.09.02.00-00-0185/20</t>
  </si>
  <si>
    <t>Zakup środków do dezynfekcji jako niezbędne działanie do zapobiegania, przeciwdziałania i zwalczania COVID-19</t>
  </si>
  <si>
    <t>Zakup środków do dezynfekcji</t>
  </si>
  <si>
    <t>POIS.09.02.00-00-0186/20</t>
  </si>
  <si>
    <t>Zakup sprzętu medycznego jako niezbędne działanie do zapobiegania, przeciwdziałania i zwalczania COVID-19</t>
  </si>
  <si>
    <t>Zakup sprzętu medycznego</t>
  </si>
  <si>
    <t>POIS.09.02.00-00-0187/20</t>
  </si>
  <si>
    <t>Agencja Rezerw Materiałowych</t>
  </si>
  <si>
    <t>Wsparcie podmiotów  w związku z realizacją działań związanych z zapobieganiem, przeciwdziałaniem i zwalczaniem  „COVID-19” oraz innych chorób zakaźnych w zakresie zakupu środków ochrony indywidualnej, środków do dezynfekcji oraz sprzetu medycznego</t>
  </si>
  <si>
    <t>Zakup środków ochrony indywidualnej, środków do dezynfekcji oraz sprzetu medycznego</t>
  </si>
  <si>
    <t>POIS.09.02.00-00-0188/20</t>
  </si>
  <si>
    <t>Górnośląskie Centrum Zdrowia Dziecka im. św. Jana Pawła II Samodzielny Publiczny Szpital Kliniczny nr 6 Śląskiego Uniwersytetu Medycznego w Katowicach</t>
  </si>
  <si>
    <t>Katowice</t>
  </si>
  <si>
    <t>Zapobieganie, przeciwdziałanie i zwalczanie COVID-19 oraz innych chorób zakaźnych w Górnośląskim Centrum Zdrowia Dziecka w Katowicach</t>
  </si>
  <si>
    <t>POIS.09.02.00-00-0189/20</t>
  </si>
  <si>
    <t xml:space="preserve">Narodowy Instytut Onkologii im. Marii Skłodowskiej-Curie –  Państwowy  Instytut Badawczy 
Oddział  w Gliwicach </t>
  </si>
  <si>
    <t>Gliwice</t>
  </si>
  <si>
    <t xml:space="preserve">Doposażenie Narodowego Instytutu Onkologii im. Marii Skłodowskiej-Curie – Państwowego Instytutu Badawczego Oddział w Gliwicach w celu zapobiegania, przeciwdziałania i zwalczania COVID-19 oraz innych chorób zakaźnych </t>
  </si>
  <si>
    <t>POIS.09.02.00-00-0190/20</t>
  </si>
  <si>
    <t>Śląskie Centrum Chorób Serca w Zabrzu</t>
  </si>
  <si>
    <t>Zabrze</t>
  </si>
  <si>
    <t>Doposażenie Śląskiego Centrum Chorób Serca w Zabrzu w sprzęt medyczny i środki do dezynfekcji jako wsparcie leczenia chorób serca, płuc i naczyń w warunkach pandemii „Covid-19”</t>
  </si>
  <si>
    <t>POIS.09.02.00-00-0191/20</t>
  </si>
  <si>
    <t>Uniwersyteckie Centrum Kliniczne im. prof. K. Gibińskiego Śląskiego Uniwersytetu Medycznego w Katowicach</t>
  </si>
  <si>
    <t>Zakup niezbędnej aparatury medycznej w celu zapobiegania, przeciwdziałania i zwalczania COVID-19 dla potrzeb Uniwersyteckiego Centrum Klinicznego im. prof. K. Gibińskiego Śląskiego Uniwersytetu Medycznego w Katowicach</t>
  </si>
  <si>
    <t>POIS.09.02.00-00-0192/20</t>
  </si>
  <si>
    <t xml:space="preserve">Samodzielny Publiczny Zakład Opieki Zdrowotnej Ministerstwa Spraw Wewnętrznych i Administracji  im. sierżanta Grzegorza Załogi </t>
  </si>
  <si>
    <t>Doposażenie SP ZOZ  MSWiA w Katowicach im. Sierżanta Grzegorza Załogi celem diagnostyki, leczenia chorych z COVID 19 oraz innymi chorobami zakaźnymi</t>
  </si>
  <si>
    <t>POIS.09.02.00-00-0193/20</t>
  </si>
  <si>
    <t>Samodzielny Publiczny Szpital Kliniczny im. Andrzeja Mielęckiego Śląskiego Uniwersytetu Medycznego w Katowicach</t>
  </si>
  <si>
    <t xml:space="preserve">Wzmocnienie infrastruktury ochrony zdrowia poprzez zakup aparatury i sprzętu medycznego doraźnie ratującego zdrowie i życie wszystkich chorych w tym osób zagrożonych epidemią „COVID-19” </t>
  </si>
  <si>
    <t>POIS.09.02.00-00-0194/20</t>
  </si>
  <si>
    <t>Samodzielny Publiczny Szpital Kliniczny Nr 1 im. Prof. Stanisława Szyszko Śląskiego Uniwersytetu Medycznego w Katowicach</t>
  </si>
  <si>
    <t xml:space="preserve">Nowoczesne wyposażenie SPSK NR 1 im. Prof. S. Szyszko SUM szansą na skuteczną walkę z COVID-19 oraz innymi chorobami </t>
  </si>
  <si>
    <t>POIS.09.02.00-00-0195/20</t>
  </si>
  <si>
    <t>Stacja Pogotowia Ratunkowego w Słupsku</t>
  </si>
  <si>
    <t>Słupsk</t>
  </si>
  <si>
    <t>Zakup ambulansów dla Stacji Pogotowia Ratunkowego w Słupsku</t>
  </si>
  <si>
    <t>POIS.09.01.00-00-0374/20</t>
  </si>
  <si>
    <t>Bielskie Pogotowie Ratunkowe</t>
  </si>
  <si>
    <t>Bielsko - Biała</t>
  </si>
  <si>
    <t>Zapewnienie bezpieczeństwa mieszkańcom powiatu i miasta Bielsko-Biała poprzez zakup ambulansów sanitarnych z wyposażeniem, a także zapewnienie bezpieczeństwa pracownikom pracującym w Zespołach Ratownictwa Medycznego</t>
  </si>
  <si>
    <t>POIS.09.01.00-00-0375/20</t>
  </si>
  <si>
    <t>Wojewódzka Stacja Pogotowia Ratunkowego</t>
  </si>
  <si>
    <t xml:space="preserve">Szczecin </t>
  </si>
  <si>
    <t>Doposażenie WSPR w Szczecinie w związku z pandemią wirusa SARS-CoV-2</t>
  </si>
  <si>
    <t>POIS.09.01.00-00-0376/20</t>
  </si>
  <si>
    <t>Powiatowa Stacja Pogotowia Ratunkowego w Tarnowie</t>
  </si>
  <si>
    <t>Tarnów</t>
  </si>
  <si>
    <t>Działania związane z zapobieganiem, przecidziałaniem i zwalczaniem COVID-19 oraz innych chorób zakaźnych</t>
  </si>
  <si>
    <t>POIS.09.01.00-00-0377/20</t>
  </si>
  <si>
    <t xml:space="preserve">Wojewódzka Stacja Pogotowia Ratunkowego w Przemyślu Samodzielny Publiczny Zakład Opieki Zdrowotnej </t>
  </si>
  <si>
    <t>Przemyśl</t>
  </si>
  <si>
    <t>Wsparcie Wojewódzkiej Stacji Pogotowia Ratunkowego w Przemyślu SP ZOZ  w walce z COVID-19</t>
  </si>
  <si>
    <t>POIS.09.01.00-00-0378/20</t>
  </si>
  <si>
    <t>Pogotowie Ratunkowe we Wrocławiu</t>
  </si>
  <si>
    <t>Wrocław</t>
  </si>
  <si>
    <t xml:space="preserve">Wsparcie Zespołów Ratownictwa Medycznego na realizację działań związanych z zapobieganiem, przeciwdziałaniem i zwalczaniem COVID-19 oraz innych chorób zakaźnych </t>
  </si>
  <si>
    <t>POIS.09.01.00-00-0379/20</t>
  </si>
  <si>
    <t>Wojewódzkie Pogotowie Ratunkowe w Katowicach</t>
  </si>
  <si>
    <t>Zakup ambulansów, środków ochrony indywidualnej oraz środków do dezynfekcji dla Wojewódzkiego Pogotowia Ratunkowego w Katowicach</t>
  </si>
  <si>
    <t>POIS.09.01.00-00-0380/20</t>
  </si>
  <si>
    <t>Wojewódzka Stacja Pogotowia Ratunkowego i Transportu Sanitarnego "Meditrans" Samodzielny Publiczny Zakład Opieki Zdrowotnej w Warszawie</t>
  </si>
  <si>
    <t xml:space="preserve">Zakup ambulansów medycznych z wyposażeniem oraz środków ochrony indywidualnej dla Wojewódzkiej Stacji Pogotowia Ratunkowego i Transportu Sanitarnego "Meditrans" Samodzielnego Publicznego Zakładu Opieki Zdrowotnej w Warszawie w związku z realizacją działań związanych z zapobieganiem, przeciwdziałaniem i zwalczaniem „COVID-19” oraz innych chorób zakaźnych </t>
  </si>
  <si>
    <t>POIS.09.01.00-00-0381/20</t>
  </si>
  <si>
    <t>Krakowskie Pogotowie Ratunkowe</t>
  </si>
  <si>
    <t>Kraków</t>
  </si>
  <si>
    <t>Zakup ambulansów sanitarnych oraz środków ochronnych i dezynfekcyjnych</t>
  </si>
  <si>
    <t>POIS.09.01.00-00-0382/20</t>
  </si>
  <si>
    <t>Wojewódzka Stacja Pogotowia Ratunkowego SPZOZ w Łomży</t>
  </si>
  <si>
    <t>Łomża</t>
  </si>
  <si>
    <t>Wsparcie WSPR w Łomży w walce z COVID-19 poprzez zakup ambulansu z wyposażeniem</t>
  </si>
  <si>
    <t>POIS.09.01.00-00-0383/20</t>
  </si>
  <si>
    <t>Powiatowa Stacja Pogotowia Ratunkowego Samodzielny Publiczny Zakład w Mielcu</t>
  </si>
  <si>
    <t>Mielec</t>
  </si>
  <si>
    <t>Wsparcie głównych dysponentów Zespołów Ratownictwa Medycznego na realizację działań związanych z zapobieganiem, przeciwdziałaniem i zwalczaniem COVID-19 oraz innych chorób zakaźnych ze środków finansowych w ramach Programu Operacyjnego Infrastruktura i  Środowisko na lata 2014-2020 dla Powiatowej Stacji Pogotowia Ratunkowego Samodzielnego Publicznego Zakładu w Mielcu</t>
  </si>
  <si>
    <t>POIS.09.01.00-00-0384/20</t>
  </si>
  <si>
    <t>Pogotowie Ratunkowe w Legnicy</t>
  </si>
  <si>
    <t>Legnica</t>
  </si>
  <si>
    <t>Wspomaganie działań pogotowia ratunkowego Legnica w walce z epidemią COVID-19</t>
  </si>
  <si>
    <t>POIS.09.01.00-00-0385/20</t>
  </si>
  <si>
    <t>Wielkopolskie Centrum Ratownictwa Medycznego Spółka z ograniczoną odpowiedzialnością</t>
  </si>
  <si>
    <t>Konin</t>
  </si>
  <si>
    <t>Opolskie Centrum Ratownictwa Medycznego</t>
  </si>
  <si>
    <t>Opole</t>
  </si>
  <si>
    <t>Projekt związany z zapobieganiem, przeciwdziałaniem i zwalczaniem "COVID-19" oraz innych chorób zakaźnych</t>
  </si>
  <si>
    <t>POIS.09.01.00-00-0387/20</t>
  </si>
  <si>
    <t>Samodzielny Publiczny Zakład Opieki Zdrowotnej "RM-MEDITRANS" Stacja Pogotowia Ratunkowego 
i Transportu Sanitarnego ww Siedlcach</t>
  </si>
  <si>
    <t>Siedlce</t>
  </si>
  <si>
    <t xml:space="preserve">Wsparcie Samodzielnego Publicznego Zakładu Opieki Zdrowotnej "RM-MEDITRANS" Stacji Pogotowia Ratunkowego i Transportu Sanitarnego w Siedlcach w  walce z COVID-19 ze środków finansowych 
POIiŚ 2014-2020  </t>
  </si>
  <si>
    <t>POIS.09.01.00-00-0388/20</t>
  </si>
  <si>
    <t>Wojewódzka Stacja Ratownictwa Medycznego w Łodzi</t>
  </si>
  <si>
    <t>Łódź</t>
  </si>
  <si>
    <t xml:space="preserve">Zakup ambulansów wraz z wyposażeniem oraz zakup środków ochrony indywidualnej i środków do dezynfekcji dla Zespołów Ratownictwa Medycznego   </t>
  </si>
  <si>
    <t>POIS.09.01.00-00-0389/20</t>
  </si>
  <si>
    <t>Świętokrzyskie Centrum Ratownictwa Medycznego i Transportu Sanitarnego</t>
  </si>
  <si>
    <t>Kielce</t>
  </si>
  <si>
    <t>Wzmocnienie infrastruktury technicznej do działań związanych z zapobieganiem, przeciwdziałaniem i zwalczaniem "COVID-19" poprzez wymianę 5 ambulansów sanitarnych typu C z wyposażeniem oraz zakup środków ochrony indywidualnej i środków dezynfekcyjnych</t>
  </si>
  <si>
    <t>POIS.09.01.00-00-0390/20</t>
  </si>
  <si>
    <t>Wojewódzka Stacja Pogotowia Ratunkowego Samodzielny Publiczny Zakład Opieki Zdrowotnej w Suwałkach</t>
  </si>
  <si>
    <t xml:space="preserve">Suwałki </t>
  </si>
  <si>
    <t>Zapobieganie, przeciwdziałanie i zwalczanie COVID-19 oraz innych chorób zakaźnych przez Wojewódzką Stację Pogotowia Ratunkowego Samodzielny Publiczny Zakład Opieki Zdrowotnej w Suwałkach</t>
  </si>
  <si>
    <t>POIS.09.01.00-00-0391/20</t>
  </si>
  <si>
    <t xml:space="preserve">Wojewódzka Stacja Pogotowia Ratunkowego w Poznaniu </t>
  </si>
  <si>
    <t xml:space="preserve">Poznań </t>
  </si>
  <si>
    <t>Zakup ambulansów wraz ze specjalistycznym wyposażeniem medycznym oraz  środków ochrony indywidualnej w związku z realizacją działań związanych z zapobieganiem, przeciwdziałaniem i zwalczaniem „COVID-19” oraz innych chorób zakaźnych</t>
  </si>
  <si>
    <t>POIS.09.01.00-00-0392/20</t>
  </si>
  <si>
    <t>Radomska Stacja Pogotowia Ratunkowego w Radomiu</t>
  </si>
  <si>
    <t xml:space="preserve">Radom </t>
  </si>
  <si>
    <t>Zakup 3 ambulansów typu C oraz środków do dezynfekcji i środków do ochrony indywidulanej dla zespołów ratownictwa medycznego Radomskiej Stacji Pogotowia Ratunkowego w Radomiu</t>
  </si>
  <si>
    <t>POIS.09.01.00-00-0393/20</t>
  </si>
  <si>
    <t>Samodzielna Publiczna Wojewódzka Stacja Pogotowia Ratunkowego w Gorzowie Wlkp.</t>
  </si>
  <si>
    <t xml:space="preserve">Gorzów Wlkp. </t>
  </si>
  <si>
    <t>Zakup ambulansów typu "C" z zabudową medyczną oraz wyposażeniem medycznym dla Samodzielnej Publicznej Wojewódzkiej Stacji Pogotowia Ratunkowego w Gorzowie Wlkp.</t>
  </si>
  <si>
    <t>POIS.09.01.00-00-0394/20</t>
  </si>
  <si>
    <t xml:space="preserve">Wojewódzkie Pogotowie Ratunkowe SP ZOZ w Lublinie </t>
  </si>
  <si>
    <t>Lublin</t>
  </si>
  <si>
    <t xml:space="preserve">
Wojewódzkie Pogotowie Ratunkowe SP ZOZ w Lublinie  Filia Kraśnik  Punkt wyjazdowy w Annopolu, 
ul. Leśna 1, 23-235 Annopol - 1 ambulans</t>
  </si>
  <si>
    <t>Annopol</t>
  </si>
  <si>
    <t>Zakup ambulansów wraz z wyposażeniem, środków ochrony indywidualnej na potrzeby zespołów ratownictwa medycznego oraz środków  do dezynfekcji dla Wojewódzkiego Pogotowia Ratunkowego SP ZOZ w Lublinie na realizację działań związanych z zapobieganiem, przeciwdziałaniem i zwalczaniem COVID-19 oraz innych chorób zakaźnych</t>
  </si>
  <si>
    <t>POIS.09.01.00-00-0395/20</t>
  </si>
  <si>
    <t xml:space="preserve">Wojewódzka Stacja Pogotowia Ratunkowego w Bydgoszczy </t>
  </si>
  <si>
    <t>Bydgoszcz</t>
  </si>
  <si>
    <t>Wsparcie WSPR w Bydgoszczy w walce z COVID-19 poprzez zakup 6 ambulansów jak również środków do dezynfekcji oraz środków ochrony indywidualnej</t>
  </si>
  <si>
    <t>POIS.09.01.00-00-0396/20</t>
  </si>
  <si>
    <t>Stacja Pogotowia Ratunkowego SPZOZ w Białej Podlaskiej</t>
  </si>
  <si>
    <t xml:space="preserve">Biala Podlaska </t>
  </si>
  <si>
    <t xml:space="preserve">Zakup ambulansów, środków ochrony indywidualnej oraz środków do dezynfekcji na potrzeby walki z Covid - 19    </t>
  </si>
  <si>
    <t>POIS.09.01.00-00-0397/20</t>
  </si>
  <si>
    <t>Wojewódzka Stacja Pogotowia Ratunkowego w Olsztynie</t>
  </si>
  <si>
    <t>Olsztyn</t>
  </si>
  <si>
    <t>Wsparcie zespołów ratownictwa medycznego Wojewódzkiej Stacji Pogotowia Ratunkowego w Olsztynie w walce z COVID-19</t>
  </si>
  <si>
    <t>POIS.09.01.00-00-0398/20</t>
  </si>
  <si>
    <t>Samodzielny Publiczny Zakład Opieki Zdrowotnej Wojewódzka Stacja Pogotowia Ratunkowego w Białymstoku</t>
  </si>
  <si>
    <t>Białystok</t>
  </si>
  <si>
    <t>Podniesienie jakości działań SP ZOZ WSPR w Białymstoku związanych z zapobieganiem, przeciwdziałaniem i zwalczaniem COVID-19 i innych chorób zakaźnych poprzez zakup 3 ambulansów medycznych z wyposażeniem</t>
  </si>
  <si>
    <t>POIS.09.01.00-00-0399/20</t>
  </si>
  <si>
    <t>Samodzielny Publiczny Zakład Opieki Zdrowotnej Stacja Pogotowia Ratunkowego w Gdańsku</t>
  </si>
  <si>
    <t>Gdańsk</t>
  </si>
  <si>
    <t>Zakup 3 ambulansów  oraz środków ochrony indywidualnej i środków do dezynfekcji dla Stacji Pogotowia Ratunkowego w Gdańsku w związku z realizacją działań związanych z zapobieganiem, przeciwdziałaniem i zwalczaniem „COVID-19” oraz innych chorób zakaźnych</t>
  </si>
  <si>
    <t>POIS.09.01.00-00-0400/20</t>
  </si>
  <si>
    <t>ratownictwo medyczne</t>
  </si>
  <si>
    <t>szpitale ponadregionalne</t>
  </si>
  <si>
    <t>obszar</t>
  </si>
  <si>
    <t>Wsparcie UE - EFRR [EUR]</t>
  </si>
  <si>
    <t xml:space="preserve">Wartość podpisanych umów - wsparcie UE [pln] </t>
  </si>
  <si>
    <t>Wartość podpisanych umów - wartośc wydatków kwalifikowalnych [pln]</t>
  </si>
  <si>
    <t>Wartość podpisanych umów - wartośc wydatków ogółem [pln]</t>
  </si>
  <si>
    <t>Miejsce na komentarz (m.in. w zakresie ewentualnych zmian)</t>
  </si>
  <si>
    <t xml:space="preserve"> 11.3</t>
  </si>
  <si>
    <t>13i</t>
  </si>
  <si>
    <t>n/d</t>
  </si>
  <si>
    <t xml:space="preserve">Komentarz, np. konkurs potwórzony / unieważniony; projekt pozakonkursowy nie został przyjęty itp.. </t>
  </si>
  <si>
    <t>Tabela 4: Ewaluacje w ochronie zdrowia</t>
  </si>
  <si>
    <t>Zakres</t>
  </si>
  <si>
    <t>TAK/NIE/NIE DOTYCZY</t>
  </si>
  <si>
    <t>Czy w 2021 r. realizowali Państwo ewaluację z zakresu ochrony zdrowia (w całości lub częściowo poświęconej wsparciu ze środków UE ochrony zdrowia)?</t>
  </si>
  <si>
    <t>Jeżeli tak proszę o krótką informację o wynikach ewaluacji (5 zdań)</t>
  </si>
  <si>
    <t xml:space="preserve">Tabela 5: Wybrane efekty działań </t>
  </si>
  <si>
    <t>Wartość zgodna ze stanem na 31.12.2021</t>
  </si>
  <si>
    <t>Poziom wykonania wskaźnika [%]</t>
  </si>
  <si>
    <t>Komentarz</t>
  </si>
  <si>
    <t>Program Operacyjny Infrastruktura i Środowisko na lata 2014 – 2020</t>
  </si>
  <si>
    <t>Liczba wspartych podmiotów leczniczych udzielających świadczeń ratownictwa medycznego lub jednostek organizacyjnych szpitali wyspecjalizowanych w zakresie udzielania świadczeń niezbędnych dla ratownictwa medycznego</t>
  </si>
  <si>
    <t>Średnia liczba osób przypadająca na SOR</t>
  </si>
  <si>
    <t>bd</t>
  </si>
  <si>
    <t>TAK</t>
  </si>
  <si>
    <t>W latach 2020-2021 na zlecenie MZ firma EU-CONSULT Sp. z o.o. przeprowadziła badanie ewaluacyjne pn. „Ocena wpływu działań podejmowanych w ramach IX Osi Priorytetowej POIiŚ 2014-2020 na poprawę stanu zdrowia społeczeństwa – etap I”. Badanie dotyczyło lat 
2014-2020. 
Głównym celem badania było opracowanie metodyki i pilotażowa ocena wpływu działań podjętych w ramach IX Osi Priorytetowej POIiŚ na lata 2014-2020 na realizację jej celu szczegółowego. W ramach badania poddano również ocenie dotychczasowe efekty realizacji projektów z zakresu wsparcia infrastrukturalnego podmiotów współpracujących z systemem ratownictwa medycznego i ponadregionalnych podmiotów leczniczych. Ewaluacja pokazała, że udzielone wsparcie w pełni odpowiadało zaplanowanej logice interwencji. Poziom osiągnięcia poszczególnych wskaźników programowych pozwala na pozytywną ocenę skuteczności działań wdrożonych w latach 2014-2020. Większość beneficjentów potwierdziła osiągnięcie wszystkich zakładanych w projektach efektów, co przełożyło się na realizację w zadowalającym stopniu wybranych narzędzi Policy Paper dla ochrony zdrowia na lata 2014-2020.
Wyniki przeprowadzonej analizy makroekonomicznej potwierdziły realizację celu szczegółowego IX Osi Priorytetowej, jednakże możliwość pełnego zbadania realizacji celu szczegółowego IX Osi Priorytetowej zaistnieje dopiero po zakończeniu realizacji projektów (w ramach kolejnego etapu ewaluacji). Jednakże już na podstawie dotychczas zebranych danych, wpływ interwencji na jakość świadczonych przez podmioty lecznicze usług medycznych należy uznać za znaczący. Uzyskane wsparcie pozwoliło na dostosowanie tych placówek do potrzeb wynikających ze zmian demograficznych oraz zagrożeń epidemiologicznych i konieczności reagowania na nie. Beneficjenci zdecydowanie lepiej oceniali również jakość świadczonych w podmiotach leczniczych usług medycznych po zakończeniu realizacji projektów. 
Główną trudnością napotykaną przez beneficjentów projektów infrastrukturalnych dotyczących ochrony zdrowia był problem rosnących cen robót budowlanych, a także problemy w zakupie niektórych rodzajów sprzętów medycznych i opóźnienia w ich dostawach oraz trudności związane z wystąpieniem sytuacji epidemicznej. Ponadto za stosunkowo istotny problem uznano również ograniczoną kwalifikowalność wydatków, która była szczególnie problematyczna dla beneficjentów Działania 9.1 (dla niemal 18% z nich). Trudności w tym zakresie argumentowano zamkniętym katalogiem możliwych do zakupienia urządzeń czy potrzebami podmiotów wykraczającymi poza przyjęty limit wydatków kwalifikowalnych.
Na potrzeby ewaluacji opracowany został również Podręcznik opisujący metodykę oceny wpływu działań podjętych w latach 2014-2020 na realizację celu szczegółowego IX Osi Priorytetowej, który zostanie wykorzystany podczas realizacji kolejnej edycji badania zaplanowanej w 2023 r.</t>
  </si>
  <si>
    <t>Szpital Specjalistyczny nr 1 w Bytomiu</t>
  </si>
  <si>
    <t>Bytom</t>
  </si>
  <si>
    <t xml:space="preserve">Doposażenie Szpitala Specjalistycznego nr 1 w Bytomiu w niezbędny sprzęt i aparaturę medyczną, środki ochrony indywidualnej oraz sprzęt do dezynfekcji w celu zapewnienia odpowiednich warunków leczenia pacjentów z COVID-19 </t>
  </si>
  <si>
    <t>POIS.09.02.00-00-0196/21</t>
  </si>
  <si>
    <t>Wojewódzki Szpital Specjalistyczny im. Najświętszej Maryi Panny w Częstochowie</t>
  </si>
  <si>
    <t>Częstochowa</t>
  </si>
  <si>
    <t>Wsparcie Wojewódzkiego Szpitala Specjalistycznego im. NMP w Częstochowie w zapobieganiu, przeciwdziałaniu i zwalczaniu COVID-19 - zakup sprzętu medycznego i urządzeń do dezynfekcji oraz wyposażenia obiektowego i budowlanego</t>
  </si>
  <si>
    <t>POIS.09.02.00-00-0197/21</t>
  </si>
  <si>
    <t>Szpital Powiatowy w Zawierciu</t>
  </si>
  <si>
    <t>Zawiercie</t>
  </si>
  <si>
    <t>Zakup sprzętu oraz modernizacja istniejących pomieszczeń w Szpitalu Powiatowym w Zawierciu na oddziale obserwacyjno - zakaźnym z pododdziałem skórno - wenerologicznym i oddziale dziecięcym celem przeciwdziałania rozprzestrzeniania się COVID-19</t>
  </si>
  <si>
    <t>POIS.09.02.00-00-0198/21</t>
  </si>
  <si>
    <t>MEGREZ Sp. z o. o.</t>
  </si>
  <si>
    <t>Tychy</t>
  </si>
  <si>
    <t>Zapobieganie, przeciwdziałanie i zwalczanie COVID-19 – zakup środków ochrony indywidualnej, wyposażenia i sprzętu oraz wykonanie robót budowlanych na potrzeby Wojewódzkiego Szpitala Specjalistycznego w Tychach przy ul. Edukacji 102</t>
  </si>
  <si>
    <t>POIS.09.02.00-00-0199/21</t>
  </si>
  <si>
    <t>Zespół Zakładów Opieki Zdrowotnej w Cieszynie</t>
  </si>
  <si>
    <t>Cieszyn</t>
  </si>
  <si>
    <t xml:space="preserve">Doposażenie ZZOZ w Cieszynie w zakresie niezbędnym do przeciwdziałania i zwalczania COVID-19 </t>
  </si>
  <si>
    <t>POIS.09.02.00-00-0200/21</t>
  </si>
  <si>
    <t>Szpital Specjalistyczny w Chorzowie</t>
  </si>
  <si>
    <t>Chorzów</t>
  </si>
  <si>
    <t>Doposażenie laboratorium oraz zabezpieczenie epidemiologiczne oddziału zakaźnego na potrzeby walki z Covid-19</t>
  </si>
  <si>
    <t>POIS.09.02.00-00-0201/21</t>
  </si>
  <si>
    <t>Szpital Rejonowy im. dr Józefa Rostka w Raciborzu</t>
  </si>
  <si>
    <t>Racibórz</t>
  </si>
  <si>
    <t>Wsparcie Szpitala Rejonowego w Raciborzu w walce z COVID-19 w ramach POIiŚ 2014-2020</t>
  </si>
  <si>
    <t>POIS.09.02.00-00-0202/21</t>
  </si>
  <si>
    <t>Zakup ambulansu z wyposażeniem medycznym oraz środków ochrony indywidualnej dla Wojewódzkiej Stacji Pogotowia Ratunkowego i Transportu Sanitarnego "Meditrans" SPZOZ w Warszawie w związku z realizacją działań związanych z zapobieganiem, przeciwdziałaniem i zwalczaniem „COVID-19” oraz innych chorób zakaźnych</t>
  </si>
  <si>
    <t>POIS.09.01.00-00-0401/21</t>
  </si>
  <si>
    <t>Filia Powiatowej Stacji Pogotowia Ratunkowego w Tarnowie - Zakliczyn</t>
  </si>
  <si>
    <t>Zakliczyn</t>
  </si>
  <si>
    <t xml:space="preserve">Zakup ambulansu oraz środków ochrony indywidualnej dla Powiatowej Stacji Pogotowia Ratunkowego w Tarnowie </t>
  </si>
  <si>
    <t>POIS.09.01.00-00-0402/21</t>
  </si>
  <si>
    <t>Zachodnie Centrum Medyczne Spółka z ograniczoną odpowiedzialnością</t>
  </si>
  <si>
    <t>Krosno Odrzańskie</t>
  </si>
  <si>
    <t xml:space="preserve">Gubin, ul. Śląska 35
</t>
  </si>
  <si>
    <t>Gubin</t>
  </si>
  <si>
    <t>Wsparcie Zespołów Ratownictwa Medycznego Zachodniego Centrum Medycznego Sp. z o. o. w realizacji działań związanych z zapobieganiem, przeciwdziałaniem i zwalczaniem  „COVID-19” oraz innych chorób zakaźnych</t>
  </si>
  <si>
    <t>POIS.09.01.00-00-0403/21</t>
  </si>
  <si>
    <t xml:space="preserve">Zespół Opieki Zdrowotnej w Bolesławcu </t>
  </si>
  <si>
    <t xml:space="preserve"> Bolesławiec</t>
  </si>
  <si>
    <t>Zakup ambulansu spełniającego wymagania normy PN:EN 1789 oraz środków ochrony indywidualnej dla Zespołu Opieki Zdrowotnej w Bolesławcu w ramach realizacji działań związanych z zapobieganiem, przeciwdziałaniem i zwalczaniem "COVID-19" oraz innych chorób zakaźnych</t>
  </si>
  <si>
    <t>POIS.09.01.00-00-0404/21</t>
  </si>
  <si>
    <t>Samodzielny Publiczny Zespół Opieki Zdrowotnej w Głubczycach</t>
  </si>
  <si>
    <t>Głubczyce</t>
  </si>
  <si>
    <t>Zakup ambulansu oraz środków ochrony indywidualnej dla zespołu ratownictwa medycznego działającego przy SPZOZ w  Głubczycach</t>
  </si>
  <si>
    <t>POIS.09.01.00-00-0405/21</t>
  </si>
  <si>
    <t>Podhalański Szpital Specjalistyczny im. Jana Pawła II w Nowym Targu</t>
  </si>
  <si>
    <t>Nowy Targ</t>
  </si>
  <si>
    <t>Podstacja ZRM Podhalańskiego Szpitala Specjalistycznego im. Jana Pawła II w Nowym Targu - Czarny Dunajec</t>
  </si>
  <si>
    <t>Czarny Dunajec</t>
  </si>
  <si>
    <t>Zakup ambulansu, środków ochrony indywidualnej oraz środków do dezynfekcji dla Zespołów Ratownictwa Medycznego  w Podhalańskim Szpitalu Specjalistycznym im. Jana Pawła II w Nowym Targu</t>
  </si>
  <si>
    <t>POIS.09.01.00-00-0406/21</t>
  </si>
  <si>
    <t xml:space="preserve">Wojewódzki Szpital Zespolony w Elblągu </t>
  </si>
  <si>
    <t>Elbląg</t>
  </si>
  <si>
    <t xml:space="preserve">Młynary, ul. 1 Maja 21 </t>
  </si>
  <si>
    <t>Młynary</t>
  </si>
  <si>
    <t>Zakup ambulansu dla Działu Ratownictwa Medycznego Wojewódzkiego Szpitala Zespolonego w Elblągu</t>
  </si>
  <si>
    <t>POIS.09.01.00-00-0407/21</t>
  </si>
  <si>
    <t>Samodzielny Publiczny Zakład Opieki Zdrowotnej w Działdowie</t>
  </si>
  <si>
    <t>Działdowo</t>
  </si>
  <si>
    <t>Zakup ambulansu i środków ochrony indywidualnej dla ZRM typu S</t>
  </si>
  <si>
    <t>POIS.09.01.00-00-0408/21</t>
  </si>
  <si>
    <t xml:space="preserve">Samodzielny Publiczny Zakład Opieki Zdrowotnej w Grodzisku Wielkopolskim </t>
  </si>
  <si>
    <t>Grodzisk Wielkopolski</t>
  </si>
  <si>
    <t>64-050 Wielicho ul. Pocztowa 49</t>
  </si>
  <si>
    <t>Wielichowo</t>
  </si>
  <si>
    <t xml:space="preserve">Wsparcie Zespołu Ratownictwa Medycznego SPZOZ w Grodzisku Wlkp. w walce z COVID-19 i innymi chorobami zakaźnymi </t>
  </si>
  <si>
    <t>POIS.09.01.00-00-0409/21</t>
  </si>
  <si>
    <t xml:space="preserve">Bieszczadzkie Pogotowie Ratunkowe SPZOZ w Sanoku </t>
  </si>
  <si>
    <t>Sanok</t>
  </si>
  <si>
    <t xml:space="preserve">
1. 38-500 Sanok, ul.800 lecia 26   
</t>
  </si>
  <si>
    <t xml:space="preserve">Sanok </t>
  </si>
  <si>
    <t>Wsparcie Zespołów Ratownictwa Medycznego w walce z COVID-19 oraz innymi chorobami zakaźnymi ze środków finansowych POIiŚ 2014-2020</t>
  </si>
  <si>
    <t>POIS.09.01.00-00-0410/21</t>
  </si>
  <si>
    <t>2. 36-200 Brzozów, ul.3-go Maja 62</t>
  </si>
  <si>
    <t>Brzozów</t>
  </si>
  <si>
    <t>Świętokrzyskie Centrum Ratownictwa Medycznego i Transportu Sanitarnego w Kielcach</t>
  </si>
  <si>
    <t>Wzmocnienie infrastruktury technicznej do działań związanych z zapobieganiem, przeciwdziałaniem i zwalczaniem COVID-19 i innych chorób zakaźnych poprzez wymianę 3 ambulansów sanitarnych typu B z wyposażeniem oraz zakup środków ochrony indywidualnej i środków dezynfekcyjnych</t>
  </si>
  <si>
    <t>POIS.09.01.00-00-0411/21</t>
  </si>
  <si>
    <t xml:space="preserve"> Opatów</t>
  </si>
  <si>
    <t xml:space="preserve"> Końskie</t>
  </si>
  <si>
    <t xml:space="preserve">1.Zakład Pomocy Doraźnej w Sokółce
</t>
  </si>
  <si>
    <t xml:space="preserve">1.Sokółka
</t>
  </si>
  <si>
    <t>Podniesienie jakości działań SP ZOZ WSPR w Białymstoku związanych z zapobieganiem, przeciwdziałaniem i zwalczaniem COVID-19 i innych chorób zakaźnych poprzez zakup 2 ambulansów medycznych z wyposażeniem</t>
  </si>
  <si>
    <t>tak</t>
  </si>
  <si>
    <t>POIS.09.01.00-00-0412/21</t>
  </si>
  <si>
    <t xml:space="preserve">2.Zakład Pomocy Doraźnej w Bielsku Podlaskim </t>
  </si>
  <si>
    <t>2.Bielsk Podlaski</t>
  </si>
  <si>
    <t>Zespół Opieki Zdrowotnej w Kłobucku</t>
  </si>
  <si>
    <t>Kłobuck</t>
  </si>
  <si>
    <t>Dostawa ambulansu oraz środków ochrony indywidualnej na potrzeby Pogotowia Ratunkowego Zespołu Opieki Zdrowotnej w Kłobucku</t>
  </si>
  <si>
    <t>POIS.09.01.00-00-0413/21</t>
  </si>
  <si>
    <t>Zespół Opieki Zdrowotnej w Lidzbarku Warmińskim</t>
  </si>
  <si>
    <t>Lidzbark Warmiński</t>
  </si>
  <si>
    <t>11-130 Orneta ul. Mickiewicza 16</t>
  </si>
  <si>
    <t>Orneta</t>
  </si>
  <si>
    <t>Zakup ambulansu oraz środków ochrony indywidualnej w celu zwiększenia skuteczności zapobiegania, przeciwdziałania i zwalczania COVID-19 oraz innych chorób zakaźnych</t>
  </si>
  <si>
    <t>POIS.09.01.00-00-0414/21</t>
  </si>
  <si>
    <t>Wojewódzki Szpital Zespolony im. Ludwika Perzyny w Kaliszu</t>
  </si>
  <si>
    <t>Kalisz</t>
  </si>
  <si>
    <t>ul. 1000-lecia 10/1, 62-874 Brzeziny</t>
  </si>
  <si>
    <t>Brzeziny</t>
  </si>
  <si>
    <t>Zakup ambulansu typu C dla Wojewódzkiego Szpitala Zespolonego w Kaliszu w związku z przeciwdziałaniem i zwalczaniem COVID-19 oraz innych chorób zakaźnych</t>
  </si>
  <si>
    <t>POIS.09.01.00-00-0415/21</t>
  </si>
  <si>
    <t>Samodzielny Publiczny Zespół Opieki Zdrowotnej w Turku</t>
  </si>
  <si>
    <t>Turek</t>
  </si>
  <si>
    <t>Zakup ambulansu w związku z działaniami związanymi z zapobieganiem, przeciwdziałaniem i zwalczaniem "COVID-19" oraz innych chorób zakaźnych</t>
  </si>
  <si>
    <t>POIS.09.01.00-00-0416/21</t>
  </si>
  <si>
    <t>Szczecin</t>
  </si>
  <si>
    <t xml:space="preserve">Wojewódzka Stacja Pogotowia Ratunkowego Szczecin- miejsca stacjonowania ambulansów:   1)  Szczecin </t>
  </si>
  <si>
    <t xml:space="preserve">1)  Szczecin </t>
  </si>
  <si>
    <t>Doposażenie WSPR w Szczecinie w związku z pandemią wirusa SARS-CoV-2 - część II</t>
  </si>
  <si>
    <t>POIS.09.01.00-00-0417/21</t>
  </si>
  <si>
    <t>Wojewódzka Stacja Pogotowia Ratunkowego Szczecin- miejsca stacjonowania ambulansów:  2)  Nowogard</t>
  </si>
  <si>
    <t>2)  Nowogard</t>
  </si>
  <si>
    <t>Wojewódzka Stacja Pogotowia Ratunkowego Szczecin- miejsca stacjonowania ambulansów:  3)  Dębno</t>
  </si>
  <si>
    <t>3)  Dębno</t>
  </si>
  <si>
    <t xml:space="preserve">Wojewódzka Stacja Pogotowia Ratunkowego Szczecin- miejsca stacjonowania ambulansów:  4)  Resko
</t>
  </si>
  <si>
    <t>4)  Resko</t>
  </si>
  <si>
    <t>Wojewódzka Stacja Pogotowia Ratunkowego Szczecin- miejsca stacjonowania ambulansów:  5) Sławno</t>
  </si>
  <si>
    <t>5) Sławno</t>
  </si>
  <si>
    <t xml:space="preserve">Wojewódzka Stacja Pogotowia Ratunkowego Szczecin- miejsca stacjonowania ambulansów: 6) Koszalin </t>
  </si>
  <si>
    <t>6) Koszalin</t>
  </si>
  <si>
    <t>Wojewódzka Stacja Pogotowia Ratunkowego Szczecin- miejsca stacjonowania ambulansów: 7) Kołobrzeg</t>
  </si>
  <si>
    <t xml:space="preserve"> 
7) Kołobrzeg</t>
  </si>
  <si>
    <t xml:space="preserve">Wojewódzka Stacja Pogotowia Ratunkowego Szczecin- miejsca stacjonowania ambulansów:  8) Międzyzdroje </t>
  </si>
  <si>
    <t xml:space="preserve">8) Międzyzdroje </t>
  </si>
  <si>
    <t xml:space="preserve">Wojewódzka Stacja Pogotowia Ratunkowego Szczecin- miejsca stacjonowania ambulansów: 9) Drawsko Pomorskie </t>
  </si>
  <si>
    <t xml:space="preserve">9) Drawsko Pomorskie </t>
  </si>
  <si>
    <t>Samodzielny Publiczny Zakład Opieki Zdrowotnej w Człuchowie</t>
  </si>
  <si>
    <t>Człuchów</t>
  </si>
  <si>
    <t>Zespół Ratownictwa Medycznego przy Samodzielnym Publicznym Zakładzie Opieki Zdrowotnej w Człuchowie  ul. Czarna 17A, Rzeczenica 77-304</t>
  </si>
  <si>
    <t>Rzeczenica</t>
  </si>
  <si>
    <t>POIS.09.01.00-00-0418/21</t>
  </si>
  <si>
    <t xml:space="preserve">Szpital Powiatowy w Kętrzynie							</t>
  </si>
  <si>
    <t>Kętrzyn</t>
  </si>
  <si>
    <t>Zakup ambulansu Typu B oraz środków ochrony indywidualnej dla ZRM Szpitala Powiatowego w Kętrzynie ze środków finansowych w ramach  POIiŚ na lata 2014-2020</t>
  </si>
  <si>
    <t>POIS.09.01.00-00-0419/21</t>
  </si>
  <si>
    <t>Szpital Powiatowy w Limanowej imienia Miłosierdzia Bożego</t>
  </si>
  <si>
    <t>Limanowa</t>
  </si>
  <si>
    <t xml:space="preserve"> Podstacja Pogotowia Ratunkowego - Mszana Dolna</t>
  </si>
  <si>
    <t>Mszana Dolna</t>
  </si>
  <si>
    <t>Zakup ambulansu dla Szpitala Powiatowego w Limanowej  imienia Miłosierdzia Bożego oraz zakup środków ochrony indywidualnej i środków do dezynfekcji</t>
  </si>
  <si>
    <t>POIS.09.01.00-00-0420/21</t>
  </si>
  <si>
    <t xml:space="preserve">Samodzielny Publiczny Zakład Opieki Zdrowotnej "RM-MEDITRANS" Stacja Pogotowia Ratunkowego i Transportu Sanitarnego w Siedlcach </t>
  </si>
  <si>
    <t xml:space="preserve"> Siedlce</t>
  </si>
  <si>
    <t xml:space="preserve">
ul. Garwolińska 2, 08-114 Dąbrówka Ług 
</t>
  </si>
  <si>
    <t xml:space="preserve">1. Dąbrówka Ług                    </t>
  </si>
  <si>
    <t>Zakup ambulansów medycznych, środków ochrony indywidualnej oraz środków do dezynfekcji  przez SP ZOZ "RM-MEDITRANS" Stację Pogotowia Ratunkowego i Transportu Sanitarnego w Siedlcach w ramach walki z COVID-19 oraz innymi chorobami zakaźnymi ze środków POIiŚ 2014-2020</t>
  </si>
  <si>
    <t>POIS.09.01.00-00-0421/21</t>
  </si>
  <si>
    <t>ul. Kościelna 20, 08-330 Kosów Lacki</t>
  </si>
  <si>
    <t>2. Kosów Lacki</t>
  </si>
  <si>
    <t>Samodzielny Publiczny Zakład Opieki Zdrowotnej Powiatowa Stacja Ratownictwa Medycznego Powiatu Warszawskiego Zachodniego</t>
  </si>
  <si>
    <t>Błonie</t>
  </si>
  <si>
    <t>Zapobieganie, przeciwdziałanie i zwalczanie COVID-19 oraz innych chorób zakaźnych przez Samodzielny Publiczny Zakład Opieki Zdrowotnej Powiatowa Stacja Ratownictwa Medycznego Powiatu Warszawskiego Zachodniego poprzez zakup ambulansu wraz z wyposażeniem oraz zakup środków ochrony indywidualnej</t>
  </si>
  <si>
    <t>POIS.09.01.00-00-0422/21</t>
  </si>
  <si>
    <t>Szpital Lipno Spółka z ograniczoną odpowiedzialnością</t>
  </si>
  <si>
    <t>Lipno</t>
  </si>
  <si>
    <t>Zakup Ambuansu dla Szpital Lipno sp. z o. o.</t>
  </si>
  <si>
    <t>POIS.09.01.00-00-0423/21</t>
  </si>
  <si>
    <t>Miejska Stacja Pogotowia Ratunkowego w Gdyni Samodzielny Publiczny Zakład Opieki Zdrowotnej</t>
  </si>
  <si>
    <t>Gdynia</t>
  </si>
  <si>
    <t xml:space="preserve">Wsparcie Zespołów Ratownictwa Medycznego w realizacji działań związanych z zapobieganiem, przeciwdziałaniem i zwalczaniem COVID-19 oraz innych chorób zakaźnych </t>
  </si>
  <si>
    <t>POIS.09.01.00-00-0424/21</t>
  </si>
  <si>
    <t>Samodzielny Publiczny Zakład Opieki Zdrowotnej - Sądeckie Pogotowie Ratunkowe</t>
  </si>
  <si>
    <t>Nowy Sącz</t>
  </si>
  <si>
    <t>Podstacja Sądeckiego Pogotowia Ratunkowego w Krynicy-Zdroju</t>
  </si>
  <si>
    <t>Krynica-Zdrój</t>
  </si>
  <si>
    <t>Zakup ambulansu oraz środków ochrony indywidualnej dla SPZOZ Sądeckiego Pogotowia Ratunkowego</t>
  </si>
  <si>
    <t>POIS.09.01.00-00-0425/21</t>
  </si>
  <si>
    <t xml:space="preserve">Pogotowie Ratunkowe we Wrocławiu Samodzielny Publiczny Zespół Opieki Zdrowotnej </t>
  </si>
  <si>
    <t>Zakup ambulansów spełniających wymagania normy PN:EN 1789 oraz środków do dezynfekcji dla Pogotowia Ratunkowego we Wrocławiu w ramach wsparcia Zespołów Ratownictwa Medycznego na realizację działań związanych z zapobieganiem, przeciwdziałaniem i zwalczaniem COVID-19 oraz innych chorób zakaźnych</t>
  </si>
  <si>
    <t>POIS.09.01.00-00-0426/21</t>
  </si>
  <si>
    <t>Samodzielny Publiczny Zakład Opieki Zdrowotnej w Wolsztynie</t>
  </si>
  <si>
    <t>Wolsztyn</t>
  </si>
  <si>
    <t>Zakup ambulansu drogowego oraz środków ochrony osobistej i środków do dezynfekcji dla SPZOZ w Wolsztynie</t>
  </si>
  <si>
    <t>POIS.09.01.00-00-0427/21</t>
  </si>
  <si>
    <t>Szpital Pomnik Chrztu Polski</t>
  </si>
  <si>
    <t>Gniezno</t>
  </si>
  <si>
    <t xml:space="preserve">Zakup ambulansu typu C wraz z wyposażeniem oraz środków ochrony indywidualnej i środków do dezynfekcji </t>
  </si>
  <si>
    <t>POIS.09.01.00-00-0428/21</t>
  </si>
  <si>
    <t>"Olmedica w Olecku - Spółka z ograniczoną odpowiedzialnością"</t>
  </si>
  <si>
    <t>Olecko</t>
  </si>
  <si>
    <t>Kowale Oleckie, ul.Kościuszki 50</t>
  </si>
  <si>
    <t>Kowale Oleckie</t>
  </si>
  <si>
    <t>Zakup ambulansu oraz środków ochrony indywidualnej i dezynfekcji związanych z zapobieganiem, przeciwdziałaniem i zwalczaniem "COVID-19" i innych chorób zakaźnych dla zespołu Ratownictwa Medycznego w Olecku</t>
  </si>
  <si>
    <t>POIS.09.01.00-00-0429/21</t>
  </si>
  <si>
    <t>Cieszyńskie Pogotowie Ratunkowe</t>
  </si>
  <si>
    <t>Zakup ambulansu drogowego typu "C" wraz z niezbędnym wyposażeniem w związku z realizacją działań związanych z zapobieganiem i zwalczaniem wirusa Covid - 19 oraz innch chorób zakaźnych</t>
  </si>
  <si>
    <t>POIS.09.01.00-00-0430/21</t>
  </si>
  <si>
    <t>Wojewódzkie Pogotowie Ratunkowe Samodzielny Publiczny Zakład Opieki Zdrowotnej</t>
  </si>
  <si>
    <t xml:space="preserve">
Wojewódzkie Pogotowie Ratunkowe SP ZOZ w Lublinie  Filia Kraśnik  Punkt wyjazdowy w Annopolu
ul. Leśna 1, 23-235 Annopol</t>
  </si>
  <si>
    <t>Zakup 2 ambulansów wraz z wyposażeniem oraz środków
ochrony indywidualnej na potrzeby zespołów ratownictwa medycznego dla Wojewódzkiego Pogotowia Ratunkowego SP ZOZ w Lublinie na realizację działań związanych z zapobieganiem, przeciwdziałaniem i zwalczaniem COVID-19 oraz innych chorób zakaźnych</t>
  </si>
  <si>
    <t>POIS.09.01.00-00-0431/21</t>
  </si>
  <si>
    <t>NOVUM-MED Spółka z ograniczoną odpowiedzialnością</t>
  </si>
  <si>
    <t>Więcbork</t>
  </si>
  <si>
    <t>Karetka Pogotowia Kamień Krajeński, ul. Wyspiańskiego 2, 89-430 Kamień Krajeński</t>
  </si>
  <si>
    <t>Kamień Krajeński</t>
  </si>
  <si>
    <t>Zakup Ambulansu z wyposażeniem i środków ochrony indywidualnej</t>
  </si>
  <si>
    <t>POIS.09.01.00-00-0432/21</t>
  </si>
  <si>
    <t>Zespół Zakładów Opieki Zdrowotnej w Czarnkowie</t>
  </si>
  <si>
    <t>Czarnków</t>
  </si>
  <si>
    <t>Zakup ambulansu medycznego typu C wraz z wyposażeniem oraz środków ochrony osobistej dla Zespołu Ratownictwa Medycznego w  Zespole Zakładów Opieki Zdrowotnej w Czarnkowie</t>
  </si>
  <si>
    <t>POIS.09.01.00-00-0433/21</t>
  </si>
  <si>
    <t>Suwałki</t>
  </si>
  <si>
    <t>Wojewódzka Stacja Pogotowia Ratunkowego  ul. Leśna 1
16-406 Rutka Tartak</t>
  </si>
  <si>
    <t>Rutka Tartak</t>
  </si>
  <si>
    <t>POIS.09.01.00-00-0434/21</t>
  </si>
  <si>
    <t>Samodzielny Publiczny Zakład Opieki Zdrowotnej Rejonowe Pogotowie Ratunkowe w Sosnowcu</t>
  </si>
  <si>
    <t>Sosnowiec</t>
  </si>
  <si>
    <t>SPZOZ Rejonowe Pogotowie Ratunkowe w :                         41-200 Sosnowiec ul. 3 maja 33</t>
  </si>
  <si>
    <t xml:space="preserve">1. Sosnowiec
</t>
  </si>
  <si>
    <t>Zakup ambulansów i środków do zamgławiania dla SPZOZ Rejonowego Pogotowia Ratunkowego w Sosnowcu</t>
  </si>
  <si>
    <t>POIS.09.01.00-00-0435/21</t>
  </si>
  <si>
    <t xml:space="preserve">SPZOZ Rejonowe Pogotowie Ratunkowe w :                         
43-600 Jaworzno ul.Chełmońskiego 28                                             </t>
  </si>
  <si>
    <t xml:space="preserve">2. Jaworzno
</t>
  </si>
  <si>
    <t>SPZOZ Rejonowe Pogotowie Ratunkowe w :                         
42-400 Zawiercie ul. Obrońców Poczty Gdańskiej 93</t>
  </si>
  <si>
    <t>3. Zawiercie</t>
  </si>
  <si>
    <t>"Pro-Medica" w Ełku Spółka z ograniczoną odpowiedzialnością</t>
  </si>
  <si>
    <t>Ełk</t>
  </si>
  <si>
    <t>ul. Szkolna, Kalinowo 19-314</t>
  </si>
  <si>
    <t>Kalinowo</t>
  </si>
  <si>
    <t>Zakup ambulansu medycznego typu C i środków ochrony indywidualnej na potrzeby "Pro-Medica" w Ełku Sp. z o. o. w ramach realizacji działań związanych z zapobieganiem, przeciwdziałaniem i zwalczaniem COVID-19 oraz innych chorób zakaźnych ze środków finansowych w ramach Programu Operacyjnego Infrastruktura i Środowisko na lata 2014-2020 (POliŚ)</t>
  </si>
  <si>
    <t>POIS.09.01.00-00-0436/21</t>
  </si>
  <si>
    <t>Samodzielny Publiczny Zespół Opieki Zdrowotnej w Kościanie</t>
  </si>
  <si>
    <t>Kościan</t>
  </si>
  <si>
    <t>64-010 Krzywiń   
ul. Kasztelańska 1</t>
  </si>
  <si>
    <t>Krzywiń</t>
  </si>
  <si>
    <t>Dofinansowanie zakupu ambulansu medycznego oraz środków ochrony indywidulanej dla zespołów ratownictwa medycznego Samodzielnego Publicznego Zespołu Opieki Zdrowotnej w Kościanie</t>
  </si>
  <si>
    <t>POIS.09.01.00-00-0437/21</t>
  </si>
  <si>
    <t>Samorządowy Publiczny Zakład Opieki Zdrowotnej w Białobrzegach Spółka z ograniczoną odpowiedzialnością</t>
  </si>
  <si>
    <t>Białobrzegi</t>
  </si>
  <si>
    <t>Zakup ambulansu, środków ochrony osobistej oraz środków do dezynfekcji w ramach realizacji działań związanych z zapobieganiem, przeciwdziałaniem i zwalczaniem COVID-19 oraz innych chorób zakaźnych</t>
  </si>
  <si>
    <t>POIS.09.01.00-00-0438/21</t>
  </si>
  <si>
    <t>Szpital Specjalistyczny im. Henryka Klimontowicza w Gorlicach</t>
  </si>
  <si>
    <t>Gorlice</t>
  </si>
  <si>
    <t xml:space="preserve">Podstacja Państwowego Ratownictwa Medycznego - Uście Gorlickie </t>
  </si>
  <si>
    <t>Uście Gorlickie</t>
  </si>
  <si>
    <t>Zakup ambulansu wraz z wyposażeniem dla Szpitala Specjalistycznego im. H. Klimontowicza w Gorlicach</t>
  </si>
  <si>
    <t>POIS.09.01.00-00-0439/21</t>
  </si>
  <si>
    <t>Karetki Sztumskie Sp z o o</t>
  </si>
  <si>
    <t>Sztum</t>
  </si>
  <si>
    <t xml:space="preserve">Zakup ambulansu oraz środków ochrony indywidualnej w celu wsparcia Zespołów Ratownictwa Medycznego Karetki Sztumskie Sp. z o. o. w ramach realizacji działań związanych z zapobieganiem, przeciwdziałaniem i zwalczaniem COVID-19 oraz innych chorób zakaźnych </t>
  </si>
  <si>
    <t>POIS.09.01.00-00-0440/21</t>
  </si>
  <si>
    <t>Stacja Ratownictwa Medycznego w Chełmie - SPZOZ</t>
  </si>
  <si>
    <t>Chełm</t>
  </si>
  <si>
    <t>Siedliszcze, ul. Szpitalna 31, 22-130 Siedliszcze</t>
  </si>
  <si>
    <t>Siedliszcze</t>
  </si>
  <si>
    <t>Wsparcie Zespołów Ratownictwa Medycznego Stacji Ratownictwa Medycznego SPZOZ w Chełmie w realizacji działań związanych z zapobieganiem, przeciwdziałaniem i zwalczaniem  „COVID-19” oraz innych chorób zakaźnych</t>
  </si>
  <si>
    <t>POIS.09.01.00-00-0441/21</t>
  </si>
  <si>
    <t>Samodzielny Publiczny Zakład Opieki Zdrowotnej „MEDITRANS OSTROŁĘKA” Stacja Pogotowia Ratunkowego i Transportu Sanitarnego w Ostrołęce</t>
  </si>
  <si>
    <t>Ostrołęka</t>
  </si>
  <si>
    <t xml:space="preserve">
 ul. Biegańskiego 3, 07-320 Małkinia Górna</t>
  </si>
  <si>
    <t>Małkinia Górna</t>
  </si>
  <si>
    <t xml:space="preserve">Zakup ambulansu, środków ochrony indywidualnej dla Zespołów Ratownictwa Medycznego w ramach realizacji działań związanych z zapobieganiem, przeciwdziałaniem i zwalczaniem COVID-19 oraz innych chorób zakaźnych </t>
  </si>
  <si>
    <t>POIS.09.01.00-00-0442/21</t>
  </si>
  <si>
    <t>Samodzielny Publiczny Zakład Opieki Zdrowotnej Powiatowe Pogotowie Ratunkowe w Świdnicy</t>
  </si>
  <si>
    <t>Świdnica</t>
  </si>
  <si>
    <t xml:space="preserve">Zakup ambulansu medycznego wraz z wyposażeniem, środków ochrony indywidualnej oraz środków do dezynfekcji dla Powiatowego Pogotowia Ratunkowego w Świdnicy w ramach działań związanych z zapobieganiem, przeciwdziałaniem i zwalczaniem COVID-19 oraz innych chorób zakaźnych </t>
  </si>
  <si>
    <t>POIS.09.01.00-00-0443/21</t>
  </si>
  <si>
    <t xml:space="preserve">Zakup ambulansu spełniającego wymagania normy PN:EN 1789 oraz środków ochrony indywidualnej  </t>
  </si>
  <si>
    <t>POIS.09.01.00-00-0444/21</t>
  </si>
  <si>
    <t>Szpitale Tczewskie S A</t>
  </si>
  <si>
    <t>Tczew</t>
  </si>
  <si>
    <t xml:space="preserve">
ul. Osiedle Witosa 10, Gniew 83-140</t>
  </si>
  <si>
    <t>Gniew</t>
  </si>
  <si>
    <t>Zakup ambulansu i środków do dezynfekcji w celu wsparcia Zespołu Ratownictwa Medycznego w Tczewie w ramach realizowania działań związanych z zapobieganiem, przeciwdziałaniem i zwalczaniem COVID-19 oraz innych chorób zakaźnych</t>
  </si>
  <si>
    <t>POIS.09.01.00-00-0445/21</t>
  </si>
  <si>
    <t>Wojewódzka Stacja Pogotowia Ratunkowego w Bydgoszczy</t>
  </si>
  <si>
    <t>Wsparcie WSPR w Bydgoszczy w walce z COVID-19 oraz innymi chorobami zakaźnymi poprzez zakup 1 ambulansu, jak również środków do dezynfekcji oraz środków ochrony indywidualnej</t>
  </si>
  <si>
    <t>POIS.09.01.00-00-0446/21</t>
  </si>
  <si>
    <t>Pogotowie Ratunkowe w Jeleniej Górze</t>
  </si>
  <si>
    <t xml:space="preserve">Jelenia Góra </t>
  </si>
  <si>
    <t>Zakup ambulansu z wyposażeniem, środków ochrony indywidualnej oraz środków dezynfekcyjnych na potrzeby Pogotowia Ratunkowego w Jeleniej Górze w związku z zapobieganiem, przeciwdziałaniem i zwalczaniem COVID-19 i innych chorób zakaźnych</t>
  </si>
  <si>
    <t>POIS.09.01.00-00-0447/21</t>
  </si>
  <si>
    <t>Zespół Opieki Zdrowotnej w Nidzicy</t>
  </si>
  <si>
    <t>Nidzica</t>
  </si>
  <si>
    <t>Zakup Ambulansu dla Zespołów Ratownictwa Medycznego w Nidzicy niezbędnego w walce z COVID-19 i innymi chorobami zakaźnymi ze środków finansowych POIiŚ 2014-2020</t>
  </si>
  <si>
    <t>POIS.09.01.00-00-0448/21</t>
  </si>
  <si>
    <t xml:space="preserve">Zespół Opieki Zdrowotnej w Szczytnie </t>
  </si>
  <si>
    <t>Szczytno</t>
  </si>
  <si>
    <t>Świętajno, ul. Grunwaldzka 13C</t>
  </si>
  <si>
    <t>Świętajno</t>
  </si>
  <si>
    <t>Zakup ambulansu medycznego wraz z wyposażeniem, środkami ochrony indywidualnej i środkami do dezynfekcji dla Zespołu Opieki Zdrowotnej w Szczytnie</t>
  </si>
  <si>
    <t>POIS.09.01.00-00-0449/21</t>
  </si>
  <si>
    <t>Biała Podlaska</t>
  </si>
  <si>
    <t>Punkt Wyjazdowy Zespołów Ratownictwa Medycznego w Komarówce Podlaskiej, ul. Staszica 57, 21-311 Komarówka Podlaska</t>
  </si>
  <si>
    <t>Komarówka Podlaska</t>
  </si>
  <si>
    <t>Wsparcie Zespołów Ratownictwa Medycznego Stacji Pogotowia Ratunkowego SPZOZ w Białej Podlaskiej w realizacji działań związanych z zapobieganiem, przeciwdziałaniem i zwalczaniem  „COVID-19” oraz innych chorób zakaźnych</t>
  </si>
  <si>
    <t>POIS.09.01.00-00-0450/21</t>
  </si>
  <si>
    <t>Szpital Mrągowski im. Michała Kajki Spółka z ograniczoną odpowiedzialnością</t>
  </si>
  <si>
    <t>Mrągowo</t>
  </si>
  <si>
    <t>Zakup i dostawa ambulansu z wyposażeniem dla Szpitala Mrągowskiego im. Michała Kajki Sp. z o. o.</t>
  </si>
  <si>
    <t>POIS.09.01.00-00-0451/21</t>
  </si>
  <si>
    <t>Powiatowy Publiczny Zakład Opieki Zdrowotnej w Rydułtowach i Wodzisławiu Śląskim z siedzibą w Wodzisławiu Śląskim</t>
  </si>
  <si>
    <t>Wodzisław Śląski</t>
  </si>
  <si>
    <t>Zakup ambulansu oraz środków ochrony indywidualnej na potrzeby Zespołów Ratownictwa Medycznego w Powiatowym Publicznym Zakładzie Opieki Zdrowotnej w Rydułtowach i Wodzisławiu Śląskim z siedzibą w Wodzisławiu Śląskim</t>
  </si>
  <si>
    <t>POIS.09.01.00-00-0452/21</t>
  </si>
  <si>
    <t>Wojewódzka Stacja Pogotowia Ratunkowego Samodzielny Publiczny Zakład Opieki Zdrowotnej w Łomży</t>
  </si>
  <si>
    <t>ul. Plac Wolności 4
18-520 Stawiski</t>
  </si>
  <si>
    <t>Stawiski</t>
  </si>
  <si>
    <t>Zakup ambulansu medycznego oraz środków ochrony indywidualnej na potrzeby WSPR SPZOZ w Łomży w związku z realizacją działań związanych z zapobieganiem, przeciwdziałaniem i zwalczaniem „COVID-19” oraz innych chorób zakaźnych</t>
  </si>
  <si>
    <t>POIS.09.01.00-00-0453/21</t>
  </si>
  <si>
    <t xml:space="preserve">1. ul. Warecka 2, Łódź 91-202,                                      </t>
  </si>
  <si>
    <t xml:space="preserve">1. Łódź                               </t>
  </si>
  <si>
    <t xml:space="preserve">Zakup 3 ambulansów wraz z wyposażeniem oraz zakup środków ochrony indywidualnej i środków do dezynfekcji dla Zespołów Ratownictwa Medycznego  </t>
  </si>
  <si>
    <t>POIS.09.01.00-00-0454/21</t>
  </si>
  <si>
    <t xml:space="preserve"> 2. ul. Sienkiewicza 137/141, Łódź 90-302,                                       </t>
  </si>
  <si>
    <t xml:space="preserve">2. Łódź                  </t>
  </si>
  <si>
    <t>3. Stacja Pogotowia Ratunkowego w Kutnie  ul. Słowackiego 7, Kutno 99-300</t>
  </si>
  <si>
    <t>3.Kutno</t>
  </si>
  <si>
    <t>Powiatowy Szpital im. Władysława Biegańskiego w Iławie</t>
  </si>
  <si>
    <t>Iława</t>
  </si>
  <si>
    <t>Susz, ul. Polna 1</t>
  </si>
  <si>
    <t>Susz</t>
  </si>
  <si>
    <t>Zakup ambulansu i środków ochrony indywidualnej dla Powiatowego Szpitala w Iławie w ramach przeciwdziałania COVID-19</t>
  </si>
  <si>
    <t>POIS.09.01.00-00-0455/21</t>
  </si>
  <si>
    <t>Samodzielny Publiczny Zakład Opieki Zdrowotnej Stacja Pogotowia Ratunkowego</t>
  </si>
  <si>
    <t>Wsparcie Zespołów Ratownictwa Medycznego w Częstochowie w walce z COVID-19 i innymi chorobami zakaźnymi ze środków finansowych POIiŚ 2014-2020</t>
  </si>
  <si>
    <t>POIS.09.01.00-00-0456/21</t>
  </si>
  <si>
    <t>Powiatowe Centrum Zdrowia Sp. z o. o.</t>
  </si>
  <si>
    <t>Kartuzy</t>
  </si>
  <si>
    <t xml:space="preserve">1. Powiatowe Centrum Zdrowia Sp. z o.o., Ceynowy 7, 83-300 Kartuzy  
</t>
  </si>
  <si>
    <t xml:space="preserve">1. Kartuzy
</t>
  </si>
  <si>
    <t>Zakup ambulansów, środków ochrony indywidualnej oraz środków do dezynfekcji, w celu wsparcia Zespołu Ratownictwa Medycznego w Kartuzach w ramach realizacji działań związanych z zapobieganiem, przeciwdziałaniem i zwalczaniem COVID-19 oraz innych chorób zakaźnych</t>
  </si>
  <si>
    <t>POIS.09.01.00-00-0457/21</t>
  </si>
  <si>
    <t xml:space="preserve">2. Kościerska 2A, 83-330 Żukowo </t>
  </si>
  <si>
    <t>2. Żukowo</t>
  </si>
  <si>
    <t>Zespół Opieki Zdrowotnej "Legionowo" Spółka z ograniczoną odpowiedzialnością</t>
  </si>
  <si>
    <t>Legionowo</t>
  </si>
  <si>
    <t>POIS.09.01.00-00-0458/21</t>
  </si>
  <si>
    <t>Wielkopolskie Centrum Ratownictwa Medycznego spółka z ograniczoną odpowiedzialnością</t>
  </si>
  <si>
    <t>Zakup ambulansu medycznego z wyposażeniem, środków ochrony indywidualnej dla Zespołów Ratownictwa Medycznego oraz środków do dezynfekcji w związku z realizacją działań związanych z zapobieganiem, przeciwdziałaniem i zwalczaniem „COVID-19” oraz innych chorób zakaźnych</t>
  </si>
  <si>
    <t>POIS.09.01.00-00-0459/21</t>
  </si>
  <si>
    <t>Szpital Specjalistyczny w Pile im. Stanisława Staszica</t>
  </si>
  <si>
    <t>Piła</t>
  </si>
  <si>
    <t>Zakup ambulansu dla Zespołu Ratownictwa Medycznego Szpitala Specjalistycznego w Pile im. Stanisława Staszica w ramach działań związanych z zapobieganiem, przeciwdziałaniem i zwalczaniem COVID-19 oraz innych chorób zakaźnych</t>
  </si>
  <si>
    <t>POIS.09.01.00-00-0460/21</t>
  </si>
  <si>
    <t>Niepubliczny Zakład Opieki Zdrowotnej Szpital im. Profesora Zbigniewa Religii w Słubicach Spółka z ograniczoną odpowiedzialnością</t>
  </si>
  <si>
    <t>Słubice</t>
  </si>
  <si>
    <t>Podstacja Państwowego Ratownictwa Medycznego w Cybince</t>
  </si>
  <si>
    <t>Cybinka</t>
  </si>
  <si>
    <t>Zakup ambulansu i środków ochrony indywidualnej dla Niepublicznego Zakładu Opieki Zdrowotnej Szpital im. Prof. Z. Religii w Słubicach sp. z o. o.</t>
  </si>
  <si>
    <t>POIS.09.01.00-00-0461/21</t>
  </si>
  <si>
    <t>Samodzielny Publiczny Zakład Opieki Zdrowotnej</t>
  </si>
  <si>
    <t>Bychawa</t>
  </si>
  <si>
    <t>POIS.09.01.00-00-0462/21</t>
  </si>
  <si>
    <t>Szpital Powiatowy im. Prałata J. Glowatzkiego w Strzelcach Opolskich</t>
  </si>
  <si>
    <t>Strzelce Opolskie</t>
  </si>
  <si>
    <t>Zapobieganie, przeciwdziałanie i zwalczanie COVID-19 oraz innych chorób zakaźnych przez Szpital Powiatowy w Strzelcach Opolskich</t>
  </si>
  <si>
    <t>POIS.09.01.00-00-0463/21</t>
  </si>
  <si>
    <t>Pogotowie Ratunkowe w Wałbrzychu</t>
  </si>
  <si>
    <t>Wałbrzych</t>
  </si>
  <si>
    <t xml:space="preserve">Zakup ambulansu sanitarnego typu C oraz środków ochrony indywidualnej i środków do dezynfekcji dla Pogotowia Ratunkowego w Wałbrzychu w ramach realizacji działań związanych z zapobieganiem, przeciwdziałaniem i zwalczaniem "COVID-19" oraz innych chorób zakaźnych </t>
  </si>
  <si>
    <t>POIS.09.01.00-00-0464/21</t>
  </si>
  <si>
    <t>Zespół Zakładów Opieki Zdrowotnej w Żywcu</t>
  </si>
  <si>
    <t>Żywiec</t>
  </si>
  <si>
    <t>ZRM w Jeleśni</t>
  </si>
  <si>
    <t>Jeleśnia</t>
  </si>
  <si>
    <t>Zakup ambulansu z wyposażeniem oraz środków ochrony indywidualnej i do dezynfekcji, w celu skutecznego przeciwdziałania rozprzestrzenianiu się i walki z wirusem COVID-19 na terenie Powiatu Żywieckiego</t>
  </si>
  <si>
    <t>POIS.09.01.00-00-0465/21</t>
  </si>
  <si>
    <t>Szpital Wielospecjalistyczny im. dr. Ludwika Błażka w Inowrocławiu</t>
  </si>
  <si>
    <t>Inowrocław</t>
  </si>
  <si>
    <t>Zakup ambulansu i środków ochrony indywidualnej oraz środków dezynfekcyjnych w ramach przeciwdziałania COVID-19 i innym chorobom zakaźnym</t>
  </si>
  <si>
    <t>POIS.09.01.00-00-0466/21</t>
  </si>
  <si>
    <t>Samodzielny Publiczny Zakład Opieki Zdrowotnej im. Doktora Kazimierza Hołogi</t>
  </si>
  <si>
    <t>Nowy Tomyśl</t>
  </si>
  <si>
    <t xml:space="preserve"> 64-360 Zbąszyń ul. Na Kępie 7A</t>
  </si>
  <si>
    <t>Zbąszyń</t>
  </si>
  <si>
    <t>Zakup ambulansu ratownictwa medycznego wraz z jego wyposażeniem oraz środków ochrony indywidualnej</t>
  </si>
  <si>
    <t>POIS.09.01.00-00-0467/21</t>
  </si>
  <si>
    <t>Szpital w Szczecinku Spółka z ograniczoną odpowiedzialnością</t>
  </si>
  <si>
    <t>Szczecinek</t>
  </si>
  <si>
    <t>Zakup ambulansu typu C oraz środków ochrony indywidualnej dla Zespołów Ratownictwa Medycznego w Szczecinku</t>
  </si>
  <si>
    <t>POIS.09.01.00-00-0468/21</t>
  </si>
  <si>
    <t xml:space="preserve">Szpitale Pomorskie Spółka z ograniczoną odpowiedzialnością </t>
  </si>
  <si>
    <t xml:space="preserve">1.Szpital Specjalistyczny im. F. Ceynowy w Wejherowie Pomorska 40/1, Gniewino 84-250
</t>
  </si>
  <si>
    <t xml:space="preserve">1.Gniewino
</t>
  </si>
  <si>
    <t>Zakup dwóch ambulansów, środków ochrony indywidualnej oraz środków do dezynfekcji dla Szpitali Pomorskich Sp. z o. o. - Szpital Specjalistyczny im. F. Ceynowy w Wejherowie</t>
  </si>
  <si>
    <t>POIS.09.01.00-00-0469/21</t>
  </si>
  <si>
    <t>2.Jagalskiego 10, Wejherowo 84-200</t>
  </si>
  <si>
    <t>2.Wejherowo</t>
  </si>
  <si>
    <t xml:space="preserve">Zespół Ratownictwa Medycznego w Legnicy  </t>
  </si>
  <si>
    <t xml:space="preserve">1. Legnica                     </t>
  </si>
  <si>
    <t>Wsparcie Pogotowia Ratunkowego w Legnicy w ramach realizacji działań związanych z zapobieganiem, przeciwdziałaniem i zwalczaniem COVID-19 oraz innych chorób zakaźnych</t>
  </si>
  <si>
    <t>POIS.09.01.00-00-0470/21</t>
  </si>
  <si>
    <t xml:space="preserve">Zespół Ratownictwa Medycznego w Lubinie </t>
  </si>
  <si>
    <t>2. Lubin</t>
  </si>
  <si>
    <t>Ratownictwo Medyczne Spółka z ograniczoną odpowiedzialnością</t>
  </si>
  <si>
    <t>Świebodzin</t>
  </si>
  <si>
    <t>Zakup ambulansu oraz środków ochrony indywidualnej w celu wsparcia Zespołów Ratownictwa Medycznego Ratownictwo Medyczne Sp. z o. o. w Świebodzinie w walce z COVID-19 oraz innymi chorobami zakaźnymi</t>
  </si>
  <si>
    <t>POIS.09.01.00-00-0471/21</t>
  </si>
  <si>
    <t xml:space="preserve">Samodzielny Publiczny Zakład Opieki Zdrowotnej Ministerstwa Spraw Wewnętrznych i Administracji w Katowicach im. sierżanta Grzegorza Załogi </t>
  </si>
  <si>
    <t>Doposażenie ZRM SPZOZ MSWiA w Katowicach im. sierżanta Grzegorza Załogi celem zapobiegania, przeciwdziałania i zwalczania „COVID-19” oraz innych chorób zakaźnych</t>
  </si>
  <si>
    <t>POIS.09.01.00-00-0472/21</t>
  </si>
  <si>
    <t>Samodzielny Publiczny Zespół Zakładów Opieki Zdrowotnej im. Marszałka Józefa Piłsudskiego w Płońsku</t>
  </si>
  <si>
    <t>Płońsk</t>
  </si>
  <si>
    <t>Raciąż, ul. Mławska 15</t>
  </si>
  <si>
    <t>Raciąż</t>
  </si>
  <si>
    <t>Zakup ambulansu oraz środków do ochrony indywidualnej dla zespołów ratownictwa medycznego Samodzielnego Publicznego Zespołu Zakładów Opieki Zdrowotnej im. Marszałka Józefa Piłsudskiego w Płońsku</t>
  </si>
  <si>
    <t>POIS.09.01.00-00-0473/21</t>
  </si>
  <si>
    <t>Wojewódzki Szpital Zespolony im. L. Rydygiera w Toruniu</t>
  </si>
  <si>
    <t xml:space="preserve">Toruń </t>
  </si>
  <si>
    <t>Stacja Ratownictwa Medycznego ul. Grudziądzka 47-51 87-100 Toruń</t>
  </si>
  <si>
    <t>Toruń</t>
  </si>
  <si>
    <t>Zakup ambulansu i środków ochrony indywidualnej w związku ze zwalczaniem COVID-19 oraz innych chorób zakaźnych</t>
  </si>
  <si>
    <t>POIS.09.01.00-00-0474/21</t>
  </si>
  <si>
    <t>Wojewódzka Stacja Pogotowia Ratunkowego w Rzeszowie</t>
  </si>
  <si>
    <t>Rzeszów</t>
  </si>
  <si>
    <t>POIS.09.01.00-00-0475/21</t>
  </si>
  <si>
    <t xml:space="preserve">Wojewódzki Szpital Specjalistyczny im. błogosławionego księdza Jerzego Popiełuszki we Włocławku </t>
  </si>
  <si>
    <t>Włocławek</t>
  </si>
  <si>
    <t xml:space="preserve">Stacja Pogotowia Ratunkowego ul. Papieżka 89, 87-800 Włocławek </t>
  </si>
  <si>
    <t xml:space="preserve">Podniesienie jakości usług zdrowotnych w Wojewódzkim Szpitalu Specjalistycznym we Włocławku - zakup ambulansu oraz środków ochrony osobistej </t>
  </si>
  <si>
    <t>POIS.09.01.00-00-0476/21</t>
  </si>
  <si>
    <t>Szpital Powiatowy Spółka z ograniczoną odpowiedzialnością</t>
  </si>
  <si>
    <t>Golub - Dobrzyń</t>
  </si>
  <si>
    <t>Zespół Ratownictwa Medycznego ul. Koppa 1E, 87-400 Golub-Dobrzyń</t>
  </si>
  <si>
    <t>Golub-Dobrzyń</t>
  </si>
  <si>
    <t>Zakup ambulansu typu B oraz środków ochrony indywidualnej dla Zespołu Ratownictwa Medycznego stacjonującego w Golubiu - Dobrzyniu</t>
  </si>
  <si>
    <t>POIS.09.01.00-00-0477/21</t>
  </si>
  <si>
    <t>Zespół Opieki Zdrowotnej w Kłodzku</t>
  </si>
  <si>
    <t>Kłodzko</t>
  </si>
  <si>
    <t>Zakup ambulansu oraz środków ochrony indywidualnej  dla Zespołu Opieki Zdrowotnej w Kłodzku w ramach realizacji działań związanych z zapobieganiem, przeciwdziałaniem i zwalczaniem COVID-19 oraz innych chorób zakaźnych</t>
  </si>
  <si>
    <t>POIS.09.01.00-00-0478/21</t>
  </si>
  <si>
    <t>Poznań</t>
  </si>
  <si>
    <t>Zakup jednego ambulansu wraz ze specjalistycznym wyposażeniem medycznym oraz środków ochrony indywidualnej w związku z realizacją działań związanych z zapobieganiem, przeciwdziałaniem i zwalczaniem „COVID-19” oraz innych chorób zakaźnych</t>
  </si>
  <si>
    <t>POIS.09.01.00-00-0479/21</t>
  </si>
  <si>
    <t>Regionalny Szpital Specjalistyczny im. dr. Władysława Biegańskiego w Grudziądzu</t>
  </si>
  <si>
    <t>Grudziądz</t>
  </si>
  <si>
    <t xml:space="preserve">1. ZRM Radzyń Chełmiński, ul. 1000- lecia 17; 87-220 Radzyń Chełmiński
</t>
  </si>
  <si>
    <t xml:space="preserve">1. Radzyń Chełmiński 
</t>
  </si>
  <si>
    <t xml:space="preserve"> Zakup ambulansów oraz środków ochrony indywidualnej dla ratownictwa medycznego w Regionalnym Szpitalu
Specjalistycznym im. dr. Wł. Biegańskiego w Grudziądzu w ramach walki z COVID-19 oraz innymi chorobami zakaźnymi</t>
  </si>
  <si>
    <t>POIS.09.01.00-00-0480/21</t>
  </si>
  <si>
    <t>2. ZRM Dragacz, ul. Akacjowa 1 Dolna Grupa; 86-134 Dragacz</t>
  </si>
  <si>
    <t xml:space="preserve">2. Dragacz </t>
  </si>
  <si>
    <t xml:space="preserve">Samodzielny Publiczny Zakład Opieki Zdrowotnej Stacja Pogotowia Ratunkowego w Gdańsku       </t>
  </si>
  <si>
    <t>Zakup 2 ambulansów oraz środków ochrony indywidualnej i środków do dezynfekcji dla Stacji Pogotowia Ratunkowego w Gdańsku w związku z realizacją działań związanych z zapobieganiem, przeciwdziałaniem i zwalczaniem „COVID-19” oraz innych chorób zakaźnych</t>
  </si>
  <si>
    <t>POIS.09.01.00-00-0481/21</t>
  </si>
  <si>
    <t xml:space="preserve">1) Ratownictwo Medyczne spółka z o.o. Oddział w Świeciu z siedzibą w Świeciu - ZRM Podstawowy Świecie ul. Wojska Polskiego 126, 86-100 Świecie, ZRM Podstawowy Osie ul. Dworcowa 7, 86-150 Osie/ </t>
  </si>
  <si>
    <t>Osie</t>
  </si>
  <si>
    <t>POIS.09.01.00-00-0482/21</t>
  </si>
  <si>
    <t>2) Ratownictwo Medyczne spółka z o.o. Oddział w Nakle nad Notecią z siedzibą w Nakle nad Notecią, ZRM Podstawowy Kcynia, ul. Libelta 11 89-240 Kcynia/</t>
  </si>
  <si>
    <t>Kcynia</t>
  </si>
  <si>
    <t xml:space="preserve"> 3) Ratownictwo Medyczne Sp. z o.o. Oddział w Wąbrzeźnie z siedzibą w Wąbrzeźnie, ZRM Podstawowy Wąbrzeźno, ul. Wolności 27, 87-200 Wąbrzeźno</t>
  </si>
  <si>
    <t>Wąbrzeźno</t>
  </si>
  <si>
    <t>Rządowa Agencja Rezerw Strategicznych</t>
  </si>
  <si>
    <t xml:space="preserve">Realizacja przez Rządową Agencję Rezerw Strategicznych działań w celu zapobiegania, przeciwdziałania i zwalczania COVID-19 przez podmioty lecznicze z terenu województwa śląskiego </t>
  </si>
  <si>
    <t>POIS.09.02.00-00-0210/21</t>
  </si>
  <si>
    <t>Zakup ambulansów i środków do dezynfekcji dla SPZOZ Rejonowego Pogotowia Ratunkowego w Sosnowcu celem zapobiegania, przeciwdziałania i zwalczania „COVID-19” oraz innych chorób zakaźnych</t>
  </si>
  <si>
    <t>Zakup ambulansów i środków do dezynfekcji</t>
  </si>
  <si>
    <t>POIS.09.01.00-00-0484/21</t>
  </si>
  <si>
    <t>Szczekociny</t>
  </si>
  <si>
    <t>Siewierz</t>
  </si>
  <si>
    <t>Samodzielny Publiczny Zakład Opieki Zdrowotnej Stacja Pogotowia Ratunkowego w Częstochowie</t>
  </si>
  <si>
    <t>Blachownia</t>
  </si>
  <si>
    <t>Zakup ambulansu spełniającego wymagania normy PN:EN 1789 - Pojazdy medyczne i ich wyposażenie - Ambulanse drogowe właściwe dla ambulansów typu B i C, oraz środków ochrony indywidualnej dla Zespołów Ratownictwa Medycznego w związku z realizacją działań związanych z zapobieganiem, przeciwdziałaniem i zwalczaniem "COVID-19" oraz innych chorób zakaźnych</t>
  </si>
  <si>
    <t xml:space="preserve">Zakup ambulansu oraz środków ochrony indywidualnej </t>
  </si>
  <si>
    <t>POIS.09.01.00-00-0486/21</t>
  </si>
  <si>
    <t>Łękawica</t>
  </si>
  <si>
    <t>Zakup ambulansu spełniającego wymagania normy PN:EN 1789 wraz z wyposażeniem, środków ochrony indywidualnej i środków do dezynfekcji dla Zespołu Zakładów Opieki Zdrowotnej w Żywcu w ramach realizacji działań związanych z zapobieganiem, przeciwdziałaniem i zwalczaniem "COVID-19" oraz innych chorób zakaźnych</t>
  </si>
  <si>
    <t xml:space="preserve">Zakup ambulansu wraz z wyposażeniem, środków ochrony indywidualnej i środków do dezynfekcji </t>
  </si>
  <si>
    <t>POIS.09.01.00-00-0487/21</t>
  </si>
  <si>
    <t>Zakup ambulansów, środków ochrony indywidualnej dla Zespołów Ratownictwa Medycznego oraz środków do dezynfekcji w związku z realizacją działań związanych z zapobieganiem, przeciwdziałaniem i zwalczaniem COVID-19 dla Wojewódzkiego Pogotowia Ratunkowego w Katowicach – II edycja</t>
  </si>
  <si>
    <t>Zakup ambulansów, środków ochrony indywidualnej</t>
  </si>
  <si>
    <t>POIS.09.01.00-00-0485/21</t>
  </si>
  <si>
    <t xml:space="preserve">Pszczyna </t>
  </si>
  <si>
    <t xml:space="preserve">Radzionków </t>
  </si>
  <si>
    <t xml:space="preserve">Katowice </t>
  </si>
  <si>
    <t xml:space="preserve">Mikołów </t>
  </si>
  <si>
    <t xml:space="preserve">Tabela 3. Wykaz działań na rzecz COVID-19 na podstawie informacji przekazanych do SKS </t>
  </si>
  <si>
    <t>PI 10</t>
  </si>
  <si>
    <t>POIiŚ.9.P.275</t>
  </si>
  <si>
    <t>POIiŚ.9.P.277</t>
  </si>
  <si>
    <t>POIiŚ.9.P.278</t>
  </si>
  <si>
    <t>POIiŚ.9.P.279</t>
  </si>
  <si>
    <t>POIiŚ.9.P.280</t>
  </si>
  <si>
    <t>POIiŚ.11.K.1</t>
  </si>
  <si>
    <t>POIiŚ.11.P.1</t>
  </si>
  <si>
    <t>POIiŚ.11.P.2</t>
  </si>
  <si>
    <t>Narzędzie 7, Narzędzie 10</t>
  </si>
  <si>
    <t>REACT-EU</t>
  </si>
  <si>
    <t>Utworzenie Śląskiego Centrum Chorób Zakaźnych w Górnośląskim Centrum Medycznym im. prof. Leszka Gieca Śląskiego Uniwersytetu Medycznego w Katowicach</t>
  </si>
  <si>
    <t>Budowa lądowiska sanitarnego dla śmigłowców ratunkowych, modernizacja pomieszczeń SOR i infrastruktury towarzyszącej oraz zakup sprzętu medycznego w celu zapewnienia pełnej funkcjonalności Szpitalnego Oddziału Ratunkowego w Drawskim Centrum Specjalistycznym</t>
  </si>
  <si>
    <t>Zakup sprzętu medycznego PET-CT oraz budowa bunkra na potrzeby Narodowego Instytutu Onkologii im. Marii Skłodowskiej-Curie -Państwowego Instytutu Badawczego w Warszawie</t>
  </si>
  <si>
    <t>Wsparcie ponadregionalnej infrastruktury ochrony zdrowia – Samodzielnego Publicznego Szpitala Klinicznego Nr 4 w Lublinie</t>
  </si>
  <si>
    <t>Poprawa jakości udzielanych świadczeń medycznych w zakresie układu kostno-stawowo-mięśniowego poprzez modernizację i zakup nowoczesnej aparatury medycznej w UCK im. prof. K. Gibińskiego SUM w Katowicach</t>
  </si>
  <si>
    <t>Konkurs w zakresie wsparcia oddziałów zakaźnych oraz innych jednostek organizacyjnych podmiotów leczniczych udzielających świadczeń zdrowotnych dedykowanych chorobom zakaźnym (roboty budowlane, doposażenie, w tym zakup wyrobów medycznych jednorazowego użytku, środków ochrony indywidualnej oraz środków do dezynfekcji) oraz wsparcia pracowni diagnostycznych oraz innych jednostek zajmujących się diagnostyką, współpracujących z oddziałami/jednostkami wymienionymi powyżej (roboty budowalne, doposażenie, w tym zakup wyrobów medycznych jednorazowego użytku, środków ochrony indywidualnej oraz środków do dezynfekcji).</t>
  </si>
  <si>
    <t>Wdrożenie e-usług w placówkach POZ i ich integracja z systemem e-zdrowia z wykorzystaniem narzędzia centralnego (akronim „Centralne e-usługi POZ” lub „e-Gabinet+”)</t>
  </si>
  <si>
    <t xml:space="preserve">Wdrożenie e-usług w placówkach POZ i ich integracja z systemem e-zdrowia (akronim „e-usługi POZ”) </t>
  </si>
  <si>
    <t>I kwartał 2021</t>
  </si>
  <si>
    <t>IV kwartał 2021</t>
  </si>
  <si>
    <t>I kwartał 2022</t>
  </si>
  <si>
    <t>3/2021/O</t>
  </si>
  <si>
    <t>21/2021/O</t>
  </si>
  <si>
    <t>29/2021/O</t>
  </si>
  <si>
    <t>XXVII posiedzenie KS</t>
  </si>
  <si>
    <t>2021/2022</t>
  </si>
  <si>
    <t xml:space="preserve">33/2021/XXVII </t>
  </si>
  <si>
    <t>Wspieranie naprawy i odporności systemu ochrony zdrowia</t>
  </si>
  <si>
    <t xml:space="preserve">kurs </t>
  </si>
  <si>
    <t>Narzędzie 12: Wsparcie ponadregionalnych podmiotów leczniczych udzielających świadczeń zdrowotnych stacjonarnych i całodobowych na rzecz osób dorosłych, dedykowanych chorobom, które są istotną przyczyną dezaktywizacji zawodowej
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t>
  </si>
  <si>
    <t>Narzędzie 6: Utworzenie nowych SOR powstałych od podstaw lub na bazie istniejących izb przyjęć ze szczególnym uwzględnieniem stanowisk wstępnej intensywnej terapii (roboty budowlane, doposażenie)
Narzędzie 7: Wsparcie istniejących SOR, ze szczególnym uwzględnieniem stanowisk wstępnej intensywnej terapii (roboty budowlane, doposażenie)
Narzędzie 8: Modernizacja istniejących CU (roboty budowlane, doposażenie)
Narzędzie 9: Modernizacja istniejących CU (roboty budowlane, doposażenie)
Narzędzie 10: Budowa lub remont całodobowych lotnisk lub lądowisk dla śmigłowców przy jednostkach organizacyjnych szpitali wyspecjalizowanych w zakresie udzielania świadczeń zdrowotnych niezbędnych dla ratownictwa medycznego (roboty budowlane, doposażenie) 
Narzędzie 11: Wsparcie baz LPR (roboty budowlane, doposażenie oraz wyposażenia śmigłowców ratowniczych w sprzęt umożliwiający loty w trudnych warunkach atmosferycznych i w nocy)</t>
  </si>
  <si>
    <t>SUMA euro</t>
  </si>
  <si>
    <t>SUMA pln</t>
  </si>
  <si>
    <t>Rok, którego roku dot. PD</t>
  </si>
  <si>
    <t>SUMA</t>
  </si>
  <si>
    <t>Wartość docelowa 
(zgodnie z Policy paper)</t>
  </si>
  <si>
    <t>wskaźnik produktu</t>
  </si>
  <si>
    <t>wskaźnik rezultatu</t>
  </si>
  <si>
    <t>bd**</t>
  </si>
  <si>
    <t xml:space="preserve">** Zgodnie z Katalogiem nazw i definicji wskaźników IX Osi Priorytetowej POIŚ na lata 2014-2020, wartość wskaźnika corocznie pozyskiwana jest z raportu OECD Average length of stay: acute care. Z uwagi na termin publikacji danych przez OECD, ostatnie informacje dotyczące wartości ww. wskaźnika są dostępne za 2019 r. (6,7 dnia). </t>
  </si>
  <si>
    <t>* na podstawie wniosków o płatność</t>
  </si>
  <si>
    <t>Liczba wspartych podmiotów leczniczych z wyłączeniem ratownictwa medycznego*</t>
  </si>
  <si>
    <t>Średni czas pobytu pacjenta na łóżkach leczniczych w Polsce</t>
  </si>
  <si>
    <t>wartość docelowa zgodnie z SzOOP - 205</t>
  </si>
  <si>
    <t>wartość docelowa zgodnie z SzOOP - 62</t>
  </si>
  <si>
    <t>Zakres - wskaźniki</t>
  </si>
  <si>
    <r>
      <t xml:space="preserve">Zakup ambulansów oraz środków ochrony indywidualnej w celu wsparcia Zespołów Ratownictwo Medyczne Sp. z o. o. w województwie </t>
    </r>
    <r>
      <rPr>
        <b/>
        <sz val="9"/>
        <color indexed="8"/>
        <rFont val="Arial"/>
        <family val="2"/>
        <charset val="238"/>
      </rPr>
      <t xml:space="preserve">kujawsko - pomorskim </t>
    </r>
    <r>
      <rPr>
        <sz val="9"/>
        <color indexed="8"/>
        <rFont val="Arial"/>
        <family val="2"/>
        <charset val="238"/>
      </rPr>
      <t>w walce z COVID-19 oraz innymi chorobami zakaźnymi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</si>
</sst>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z_ł_-;\-* #,##0.00\ _z_ł_-;_-* &quot;-&quot;??\ _z_ł_-;_-@_-"/>
    <numFmt numFmtId="165" formatCode="&quot; &quot;#,##0.00&quot;    &quot;;&quot;-&quot;#,##0.00&quot;    &quot;;&quot; -&quot;00&quot;    &quot;;&quot; &quot;@&quot; &quot;"/>
    <numFmt numFmtId="166" formatCode="&quot;pozostaw puste&quot;;&quot;pozostaw puste&quot;;&quot;pozostaw puste&quot;;&quot;pozostaw puste&quot;"/>
    <numFmt numFmtId="167" formatCode=";;;"/>
    <numFmt numFmtId="168" formatCode="General\ &quot;tys.&quot;"/>
    <numFmt numFmtId="169" formatCode="_-* #,##0\ _z_ł_-;\-* #,##0\ _z_ł_-;_-* &quot;-&quot;??\ _z_ł_-;_-@_-"/>
  </numFmts>
  <fonts count="28">
    <font>
      <sz val="11"/>
      <color theme="1"/>
      <name val="Calibri"/>
      <family val="2"/>
      <charset val="238"/>
      <scheme val="minor"/>
    </font>
    <font>
      <sz val="11"/>
      <color theme="1"/>
      <name val="Calibri"/>
      <family val="2"/>
      <charset val="238"/>
      <scheme val="minor"/>
    </font>
    <font>
      <sz val="11"/>
      <color rgb="FF000000"/>
      <name val="Calibri"/>
      <family val="2"/>
      <charset val="238"/>
    </font>
    <font>
      <sz val="11"/>
      <color indexed="8"/>
      <name val="Calibri"/>
      <family val="2"/>
      <charset val="238"/>
    </font>
    <font>
      <b/>
      <sz val="9"/>
      <color theme="1"/>
      <name val="Arial"/>
      <family val="2"/>
      <charset val="238"/>
    </font>
    <font>
      <sz val="8"/>
      <color theme="1"/>
      <name val="Arial"/>
      <family val="2"/>
      <charset val="238"/>
    </font>
    <font>
      <b/>
      <u/>
      <sz val="9"/>
      <color theme="1"/>
      <name val="Arial"/>
      <family val="2"/>
      <charset val="238"/>
    </font>
    <font>
      <sz val="9"/>
      <color theme="1"/>
      <name val="Arial"/>
      <family val="2"/>
      <charset val="238"/>
    </font>
    <font>
      <sz val="9"/>
      <name val="Arial"/>
      <family val="2"/>
      <charset val="238"/>
    </font>
    <font>
      <sz val="9"/>
      <color theme="1"/>
      <name val="Calibri"/>
      <family val="2"/>
      <charset val="238"/>
      <scheme val="minor"/>
    </font>
    <font>
      <sz val="11"/>
      <name val="Calibri"/>
      <family val="2"/>
      <charset val="238"/>
      <scheme val="minor"/>
    </font>
    <font>
      <sz val="10"/>
      <name val="Calibri"/>
      <family val="2"/>
      <charset val="238"/>
      <scheme val="minor"/>
    </font>
    <font>
      <sz val="11"/>
      <color rgb="FF000000"/>
      <name val="Calibri"/>
      <family val="2"/>
      <charset val="1"/>
    </font>
    <font>
      <b/>
      <sz val="8"/>
      <color theme="1"/>
      <name val="Arial"/>
      <family val="2"/>
      <charset val="238"/>
    </font>
    <font>
      <sz val="11"/>
      <color theme="1"/>
      <name val="Calibri"/>
      <family val="2"/>
      <charset val="238"/>
    </font>
    <font>
      <sz val="8"/>
      <name val="Arial"/>
      <family val="2"/>
      <charset val="238"/>
    </font>
    <font>
      <b/>
      <sz val="9"/>
      <name val="Arial"/>
      <family val="2"/>
      <charset val="238"/>
    </font>
    <font>
      <b/>
      <u/>
      <sz val="9"/>
      <name val="Arial"/>
      <family val="2"/>
      <charset val="238"/>
    </font>
    <font>
      <b/>
      <i/>
      <sz val="9"/>
      <color theme="1"/>
      <name val="Arial"/>
      <family val="2"/>
      <charset val="238"/>
    </font>
    <font>
      <sz val="11"/>
      <color theme="1"/>
      <name val="Czcionka tekstu podstawowego"/>
      <family val="2"/>
      <charset val="238"/>
    </font>
    <font>
      <b/>
      <i/>
      <sz val="11"/>
      <name val="Calibri"/>
      <family val="2"/>
      <charset val="238"/>
      <scheme val="minor"/>
    </font>
    <font>
      <sz val="9"/>
      <color rgb="FFFF0000"/>
      <name val="Arial"/>
      <family val="2"/>
      <charset val="238"/>
    </font>
    <font>
      <sz val="8"/>
      <name val="Calibri"/>
      <family val="2"/>
      <charset val="238"/>
      <scheme val="minor"/>
    </font>
    <font>
      <b/>
      <u/>
      <sz val="11"/>
      <name val="Calibri"/>
      <family val="2"/>
      <charset val="238"/>
      <scheme val="minor"/>
    </font>
    <font>
      <sz val="9"/>
      <color rgb="FF000000"/>
      <name val="Arial"/>
      <family val="2"/>
      <charset val="238"/>
    </font>
    <font>
      <b/>
      <sz val="9"/>
      <color indexed="8"/>
      <name val="Arial"/>
      <family val="2"/>
      <charset val="238"/>
    </font>
    <font>
      <sz val="9"/>
      <color indexed="8"/>
      <name val="Arial"/>
      <family val="2"/>
      <charset val="238"/>
    </font>
    <font>
      <i/>
      <sz val="9"/>
      <color theme="1"/>
      <name val="Arial"/>
      <family val="2"/>
      <charset val="238"/>
    </font>
  </fonts>
  <fills count="13">
    <fill>
      <patternFill patternType="none"/>
    </fill>
    <fill>
      <patternFill patternType="gray125"/>
    </fill>
    <fill>
      <patternFill patternType="solid">
        <fgColor theme="0"/>
        <bgColor indexed="64"/>
      </patternFill>
    </fill>
    <fill>
      <patternFill patternType="solid">
        <fgColor rgb="FFFDE9D9"/>
        <bgColor rgb="FFFDE9D9"/>
      </patternFill>
    </fill>
    <fill>
      <patternFill patternType="solid">
        <fgColor rgb="FFD8D8D8"/>
        <bgColor rgb="FFD8D8D8"/>
      </patternFill>
    </fill>
    <fill>
      <patternFill patternType="solid">
        <fgColor rgb="FFF2F2F2"/>
        <bgColor rgb="FFF2F2F2"/>
      </patternFill>
    </fill>
    <fill>
      <patternFill patternType="solid">
        <fgColor rgb="FFD5D9E2"/>
      </patternFill>
    </fill>
    <fill>
      <patternFill patternType="solid">
        <fgColor theme="0"/>
        <bgColor theme="6" tint="0.79998168889431442"/>
      </patternFill>
    </fill>
    <fill>
      <patternFill patternType="solid">
        <fgColor theme="0"/>
        <bgColor rgb="FFEBF1DE"/>
      </patternFill>
    </fill>
    <fill>
      <patternFill patternType="solid">
        <fgColor theme="6"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1">
    <xf numFmtId="0" fontId="0" fillId="0" borderId="0"/>
    <xf numFmtId="164" fontId="1" fillId="0" borderId="0" applyFont="0" applyFill="0" applyBorder="0" applyAlignment="0" applyProtection="0"/>
    <xf numFmtId="0" fontId="2" fillId="0" borderId="0"/>
    <xf numFmtId="165" fontId="2" fillId="0" borderId="0" applyFont="0" applyFill="0" applyBorder="0" applyAlignment="0" applyProtection="0"/>
    <xf numFmtId="0" fontId="2" fillId="3" borderId="0" applyNumberFormat="0" applyFont="0" applyBorder="0" applyAlignment="0" applyProtection="0"/>
    <xf numFmtId="167" fontId="2" fillId="4" borderId="0" applyFont="0" applyBorder="0" applyAlignment="0" applyProtection="0"/>
    <xf numFmtId="166" fontId="2" fillId="5" borderId="0" applyFont="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2" fillId="0" borderId="0"/>
    <xf numFmtId="0" fontId="14" fillId="0" borderId="0"/>
    <xf numFmtId="43" fontId="14" fillId="0" borderId="0" applyFont="0" applyFill="0" applyBorder="0" applyAlignment="0" applyProtection="0"/>
    <xf numFmtId="0" fontId="19" fillId="0" borderId="0"/>
    <xf numFmtId="43" fontId="1" fillId="0" borderId="0" applyFont="0" applyFill="0" applyBorder="0" applyAlignment="0" applyProtection="0"/>
  </cellStyleXfs>
  <cellXfs count="172">
    <xf numFmtId="0" fontId="0" fillId="0" borderId="0" xfId="0"/>
    <xf numFmtId="0" fontId="6" fillId="0" borderId="0" xfId="0" applyFont="1"/>
    <xf numFmtId="0" fontId="7" fillId="0" borderId="0" xfId="0" applyFont="1"/>
    <xf numFmtId="0" fontId="4" fillId="0" borderId="0" xfId="0" applyFont="1"/>
    <xf numFmtId="0" fontId="8" fillId="6" borderId="1" xfId="0" applyFont="1" applyFill="1" applyBorder="1" applyAlignment="1">
      <alignment horizontal="left" vertical="top" wrapText="1"/>
    </xf>
    <xf numFmtId="0" fontId="5" fillId="0" borderId="0" xfId="0" applyFont="1"/>
    <xf numFmtId="0" fontId="9" fillId="0" borderId="0" xfId="0" applyFont="1"/>
    <xf numFmtId="0" fontId="7" fillId="0" borderId="0" xfId="0" applyFont="1" applyAlignment="1">
      <alignment wrapText="1"/>
    </xf>
    <xf numFmtId="0" fontId="7" fillId="2" borderId="0" xfId="0" applyFont="1" applyFill="1"/>
    <xf numFmtId="0" fontId="4" fillId="0" borderId="0" xfId="0" applyFont="1" applyAlignment="1"/>
    <xf numFmtId="0" fontId="4" fillId="6" borderId="1" xfId="0" applyFont="1" applyFill="1" applyBorder="1" applyAlignment="1">
      <alignment horizontal="left" vertical="top" wrapText="1"/>
    </xf>
    <xf numFmtId="14" fontId="8" fillId="2" borderId="1" xfId="0" applyNumberFormat="1" applyFont="1" applyFill="1" applyBorder="1" applyAlignment="1">
      <alignment horizontal="right" vertical="center"/>
    </xf>
    <xf numFmtId="0" fontId="8" fillId="6" borderId="2" xfId="0" applyFont="1" applyFill="1" applyBorder="1" applyAlignment="1">
      <alignment horizontal="center" vertical="top" wrapText="1"/>
    </xf>
    <xf numFmtId="0" fontId="8" fillId="6" borderId="5" xfId="0" applyFont="1" applyFill="1" applyBorder="1" applyAlignment="1">
      <alignment horizontal="center" vertical="top" wrapText="1"/>
    </xf>
    <xf numFmtId="0" fontId="10" fillId="0" borderId="0" xfId="0" applyFont="1"/>
    <xf numFmtId="0" fontId="11" fillId="0" borderId="0" xfId="0" applyFont="1" applyAlignment="1">
      <alignment horizontal="center" vertical="center" wrapText="1"/>
    </xf>
    <xf numFmtId="0" fontId="10" fillId="0" borderId="0" xfId="0" applyFont="1" applyAlignment="1">
      <alignment horizontal="left"/>
    </xf>
    <xf numFmtId="0" fontId="10" fillId="0" borderId="0" xfId="0" applyFont="1" applyAlignment="1">
      <alignment horizontal="center"/>
    </xf>
    <xf numFmtId="0" fontId="11" fillId="0" borderId="0" xfId="0" applyFont="1" applyAlignment="1">
      <alignment horizontal="left"/>
    </xf>
    <xf numFmtId="0" fontId="13" fillId="6" borderId="1" xfId="0" applyFont="1" applyFill="1" applyBorder="1" applyAlignment="1">
      <alignment horizontal="left" vertical="top" wrapText="1"/>
    </xf>
    <xf numFmtId="0" fontId="8" fillId="2" borderId="1" xfId="0" applyFont="1" applyFill="1" applyBorder="1" applyAlignment="1">
      <alignment vertical="center"/>
    </xf>
    <xf numFmtId="0" fontId="8" fillId="2" borderId="1" xfId="0" applyFont="1" applyFill="1" applyBorder="1" applyAlignment="1">
      <alignment vertical="center" wrapText="1"/>
    </xf>
    <xf numFmtId="0" fontId="15" fillId="2" borderId="1" xfId="0" applyFont="1" applyFill="1" applyBorder="1" applyAlignment="1">
      <alignment vertical="center" wrapText="1"/>
    </xf>
    <xf numFmtId="164" fontId="8" fillId="2" borderId="1" xfId="0" applyNumberFormat="1" applyFont="1" applyFill="1" applyBorder="1" applyAlignment="1">
      <alignment vertical="center"/>
    </xf>
    <xf numFmtId="49" fontId="8" fillId="2" borderId="1" xfId="0" applyNumberFormat="1" applyFont="1" applyFill="1" applyBorder="1" applyAlignment="1">
      <alignment vertical="center"/>
    </xf>
    <xf numFmtId="0" fontId="8" fillId="2" borderId="1" xfId="0" applyFont="1" applyFill="1" applyBorder="1" applyAlignment="1">
      <alignment horizontal="left" vertical="center"/>
    </xf>
    <xf numFmtId="0" fontId="8" fillId="2" borderId="1" xfId="0" applyFont="1" applyFill="1" applyBorder="1" applyAlignment="1">
      <alignment horizontal="right" vertical="center"/>
    </xf>
    <xf numFmtId="0" fontId="17" fillId="0" borderId="0" xfId="0" applyFont="1"/>
    <xf numFmtId="0" fontId="7" fillId="2" borderId="1" xfId="0" applyFont="1" applyFill="1" applyBorder="1"/>
    <xf numFmtId="0" fontId="8" fillId="2"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11" fillId="0" borderId="0" xfId="0" applyFont="1"/>
    <xf numFmtId="0" fontId="20" fillId="0" borderId="0" xfId="0" applyFont="1" applyAlignment="1">
      <alignment horizontal="left"/>
    </xf>
    <xf numFmtId="0" fontId="8" fillId="6" borderId="1" xfId="0" applyFont="1" applyFill="1" applyBorder="1" applyAlignment="1">
      <alignment horizontal="center" vertical="top" wrapText="1"/>
    </xf>
    <xf numFmtId="0" fontId="15" fillId="0" borderId="1" xfId="0" applyFont="1" applyBorder="1" applyAlignment="1">
      <alignment vertical="center"/>
    </xf>
    <xf numFmtId="0" fontId="15" fillId="0" borderId="1" xfId="0" applyFont="1" applyBorder="1" applyAlignment="1">
      <alignment vertical="center" wrapText="1"/>
    </xf>
    <xf numFmtId="164" fontId="15" fillId="0" borderId="1" xfId="0" applyNumberFormat="1" applyFont="1" applyBorder="1" applyAlignment="1">
      <alignment vertical="center"/>
    </xf>
    <xf numFmtId="14" fontId="15" fillId="0" borderId="1" xfId="0" applyNumberFormat="1" applyFont="1" applyBorder="1" applyAlignment="1">
      <alignment horizontal="right" vertical="center"/>
    </xf>
    <xf numFmtId="49" fontId="15" fillId="0" borderId="1" xfId="0" applyNumberFormat="1" applyFont="1" applyBorder="1" applyAlignment="1">
      <alignment vertical="center"/>
    </xf>
    <xf numFmtId="0" fontId="15" fillId="0" borderId="1" xfId="0" applyFont="1" applyBorder="1" applyAlignment="1">
      <alignment horizontal="left" vertical="center"/>
    </xf>
    <xf numFmtId="0" fontId="15" fillId="0" borderId="1" xfId="0" applyFont="1" applyBorder="1" applyAlignment="1">
      <alignment horizontal="right" vertical="center"/>
    </xf>
    <xf numFmtId="0" fontId="15" fillId="0" borderId="1" xfId="0" applyFont="1" applyBorder="1"/>
    <xf numFmtId="0" fontId="8" fillId="2" borderId="1" xfId="0" applyFont="1" applyFill="1" applyBorder="1"/>
    <xf numFmtId="0" fontId="8" fillId="7" borderId="1" xfId="0" applyFont="1" applyFill="1" applyBorder="1" applyAlignment="1">
      <alignment vertical="center"/>
    </xf>
    <xf numFmtId="0" fontId="21" fillId="0" borderId="0" xfId="0" applyFont="1"/>
    <xf numFmtId="164" fontId="7" fillId="0" borderId="0" xfId="1" applyFont="1"/>
    <xf numFmtId="4" fontId="7" fillId="0" borderId="0" xfId="0" applyNumberFormat="1" applyFont="1"/>
    <xf numFmtId="3" fontId="8" fillId="0" borderId="6" xfId="0" applyNumberFormat="1" applyFont="1" applyBorder="1" applyAlignment="1">
      <alignment vertical="top" wrapText="1"/>
    </xf>
    <xf numFmtId="0" fontId="7" fillId="0" borderId="2" xfId="0" applyFont="1" applyFill="1" applyBorder="1" applyAlignment="1">
      <alignment horizontal="center"/>
    </xf>
    <xf numFmtId="0" fontId="7" fillId="0" borderId="1" xfId="0" applyFont="1" applyFill="1" applyBorder="1" applyAlignment="1">
      <alignment wrapText="1"/>
    </xf>
    <xf numFmtId="0" fontId="7" fillId="0" borderId="1" xfId="0" applyFont="1" applyFill="1" applyBorder="1" applyAlignment="1">
      <alignment horizontal="center" wrapText="1"/>
    </xf>
    <xf numFmtId="16" fontId="7" fillId="0" borderId="16" xfId="0" applyNumberFormat="1" applyFont="1" applyFill="1" applyBorder="1" applyAlignment="1">
      <alignment horizontal="center"/>
    </xf>
    <xf numFmtId="0" fontId="7" fillId="0" borderId="17" xfId="0" applyFont="1" applyFill="1" applyBorder="1" applyAlignment="1">
      <alignment wrapText="1"/>
    </xf>
    <xf numFmtId="0" fontId="7" fillId="0" borderId="17" xfId="0" applyFont="1" applyFill="1" applyBorder="1" applyAlignment="1">
      <alignment horizontal="center" wrapText="1"/>
    </xf>
    <xf numFmtId="3" fontId="8" fillId="0" borderId="1" xfId="0" applyNumberFormat="1" applyFont="1" applyFill="1" applyBorder="1"/>
    <xf numFmtId="3" fontId="8" fillId="0" borderId="17" xfId="0" applyNumberFormat="1" applyFont="1" applyFill="1" applyBorder="1"/>
    <xf numFmtId="3" fontId="8" fillId="0" borderId="11" xfId="0" applyNumberFormat="1" applyFont="1" applyFill="1" applyBorder="1"/>
    <xf numFmtId="0" fontId="7" fillId="0" borderId="18" xfId="0" applyFont="1" applyFill="1" applyBorder="1"/>
    <xf numFmtId="0" fontId="7" fillId="0" borderId="5" xfId="0" applyFont="1" applyFill="1" applyBorder="1"/>
    <xf numFmtId="169" fontId="7" fillId="0" borderId="0" xfId="1" applyNumberFormat="1" applyFont="1"/>
    <xf numFmtId="0" fontId="7" fillId="0" borderId="2" xfId="0" applyFont="1" applyBorder="1" applyAlignment="1">
      <alignment wrapText="1"/>
    </xf>
    <xf numFmtId="3" fontId="8" fillId="0" borderId="5" xfId="0" applyNumberFormat="1" applyFont="1" applyBorder="1" applyAlignment="1">
      <alignment horizontal="center" vertical="center"/>
    </xf>
    <xf numFmtId="0" fontId="7" fillId="0" borderId="10" xfId="0" applyFont="1" applyBorder="1" applyAlignment="1">
      <alignment vertical="top" wrapText="1"/>
    </xf>
    <xf numFmtId="0" fontId="6" fillId="0" borderId="0" xfId="0" applyFont="1" applyAlignment="1"/>
    <xf numFmtId="3" fontId="4" fillId="11" borderId="26" xfId="0" applyNumberFormat="1" applyFont="1" applyFill="1" applyBorder="1"/>
    <xf numFmtId="3" fontId="4" fillId="10" borderId="26" xfId="0" applyNumberFormat="1" applyFont="1" applyFill="1" applyBorder="1"/>
    <xf numFmtId="0" fontId="16" fillId="6" borderId="1" xfId="0" applyFont="1" applyFill="1" applyBorder="1" applyAlignment="1">
      <alignment horizontal="left" vertical="top" wrapText="1"/>
    </xf>
    <xf numFmtId="164" fontId="8" fillId="2" borderId="1" xfId="1" applyNumberFormat="1" applyFont="1" applyFill="1" applyBorder="1" applyAlignment="1">
      <alignment horizontal="left" vertical="center" wrapText="1"/>
    </xf>
    <xf numFmtId="164" fontId="4" fillId="11" borderId="26" xfId="0" applyNumberFormat="1" applyFont="1" applyFill="1" applyBorder="1"/>
    <xf numFmtId="0" fontId="4" fillId="11" borderId="23" xfId="0" applyFont="1" applyFill="1" applyBorder="1" applyAlignment="1">
      <alignment horizontal="center" wrapText="1"/>
    </xf>
    <xf numFmtId="0" fontId="8" fillId="0" borderId="1" xfId="0" applyFont="1" applyFill="1" applyBorder="1" applyAlignment="1">
      <alignment vertical="center"/>
    </xf>
    <xf numFmtId="0" fontId="8" fillId="0" borderId="1" xfId="0" applyFont="1" applyFill="1" applyBorder="1" applyAlignment="1">
      <alignment vertical="center" wrapText="1"/>
    </xf>
    <xf numFmtId="0" fontId="15" fillId="0" borderId="1" xfId="0" applyFont="1" applyFill="1" applyBorder="1" applyAlignment="1">
      <alignment vertical="center" wrapText="1"/>
    </xf>
    <xf numFmtId="164" fontId="8" fillId="0" borderId="1" xfId="0" applyNumberFormat="1" applyFont="1" applyFill="1" applyBorder="1" applyAlignment="1">
      <alignment vertical="center"/>
    </xf>
    <xf numFmtId="14" fontId="8" fillId="0" borderId="1" xfId="0" applyNumberFormat="1" applyFont="1" applyFill="1" applyBorder="1" applyAlignment="1">
      <alignment horizontal="right" vertical="center"/>
    </xf>
    <xf numFmtId="49" fontId="8" fillId="0" borderId="1" xfId="0" applyNumberFormat="1" applyFont="1" applyFill="1" applyBorder="1" applyAlignment="1">
      <alignment vertical="center"/>
    </xf>
    <xf numFmtId="0" fontId="8" fillId="0" borderId="1" xfId="0" applyFont="1" applyFill="1" applyBorder="1" applyAlignment="1">
      <alignment horizontal="left" vertical="center"/>
    </xf>
    <xf numFmtId="0" fontId="8" fillId="0" borderId="1" xfId="0" applyFont="1" applyFill="1" applyBorder="1" applyAlignment="1">
      <alignment horizontal="right" vertical="center"/>
    </xf>
    <xf numFmtId="0" fontId="7" fillId="0" borderId="1" xfId="0" applyFont="1" applyFill="1" applyBorder="1"/>
    <xf numFmtId="0" fontId="23" fillId="0" borderId="0" xfId="0" applyFont="1" applyAlignment="1">
      <alignment horizontal="left"/>
    </xf>
    <xf numFmtId="0" fontId="18" fillId="0" borderId="2" xfId="0" applyFont="1" applyFill="1" applyBorder="1" applyAlignment="1">
      <alignment horizontal="center" vertical="top" wrapText="1"/>
    </xf>
    <xf numFmtId="0" fontId="18" fillId="0" borderId="1" xfId="0" applyFont="1" applyFill="1" applyBorder="1" applyAlignment="1">
      <alignment horizontal="center" vertical="top" wrapText="1"/>
    </xf>
    <xf numFmtId="0" fontId="18" fillId="0" borderId="5" xfId="0" applyFont="1" applyFill="1" applyBorder="1" applyAlignment="1">
      <alignment horizontal="center" vertical="top" wrapText="1"/>
    </xf>
    <xf numFmtId="0" fontId="8" fillId="9" borderId="3"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9" borderId="22" xfId="0" applyFont="1" applyFill="1" applyBorder="1" applyAlignment="1">
      <alignment horizontal="center" vertical="center" wrapText="1"/>
    </xf>
    <xf numFmtId="0" fontId="8" fillId="9" borderId="19" xfId="0" applyFont="1" applyFill="1" applyBorder="1" applyAlignment="1">
      <alignment horizontal="center" vertical="center" wrapText="1"/>
    </xf>
    <xf numFmtId="0" fontId="16" fillId="9" borderId="19"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8" fillId="2" borderId="1" xfId="0" applyFont="1" applyFill="1" applyBorder="1" applyAlignment="1">
      <alignment horizontal="center" vertical="center"/>
    </xf>
    <xf numFmtId="4"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right" vertical="center"/>
    </xf>
    <xf numFmtId="0" fontId="24" fillId="8" borderId="1" xfId="16" applyFont="1" applyFill="1" applyBorder="1" applyAlignment="1">
      <alignment horizontal="center" vertical="center" wrapText="1"/>
    </xf>
    <xf numFmtId="4" fontId="8" fillId="2" borderId="1" xfId="0" applyNumberFormat="1" applyFont="1" applyFill="1" applyBorder="1" applyAlignment="1">
      <alignment horizontal="left" vertical="center" wrapText="1"/>
    </xf>
    <xf numFmtId="14" fontId="8" fillId="2" borderId="1" xfId="0" applyNumberFormat="1" applyFont="1" applyFill="1" applyBorder="1" applyAlignment="1">
      <alignment horizontal="center" vertical="center" wrapText="1"/>
    </xf>
    <xf numFmtId="14" fontId="8" fillId="2" borderId="1" xfId="0" applyNumberFormat="1" applyFont="1" applyFill="1" applyBorder="1" applyAlignment="1">
      <alignment horizontal="left"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4" fontId="26" fillId="2" borderId="1" xfId="19" applyNumberFormat="1" applyFont="1" applyFill="1" applyBorder="1" applyAlignment="1">
      <alignment horizontal="left" vertical="center" wrapText="1"/>
    </xf>
    <xf numFmtId="14" fontId="26" fillId="2" borderId="1" xfId="19" applyNumberFormat="1" applyFont="1" applyFill="1" applyBorder="1" applyAlignment="1">
      <alignment horizontal="center" vertical="center" wrapText="1"/>
    </xf>
    <xf numFmtId="0" fontId="8" fillId="2" borderId="1" xfId="0" applyFont="1" applyFill="1" applyBorder="1" applyAlignment="1">
      <alignment horizontal="left"/>
    </xf>
    <xf numFmtId="14" fontId="26" fillId="2" borderId="1" xfId="19" applyNumberFormat="1" applyFont="1" applyFill="1" applyBorder="1" applyAlignment="1">
      <alignment horizontal="left" vertical="center" wrapText="1"/>
    </xf>
    <xf numFmtId="0" fontId="7" fillId="2" borderId="1" xfId="19" applyFont="1" applyFill="1" applyBorder="1" applyAlignment="1">
      <alignment horizontal="center" vertical="center" wrapText="1"/>
    </xf>
    <xf numFmtId="0" fontId="8" fillId="0" borderId="0" xfId="0" applyFont="1" applyAlignment="1">
      <alignment horizontal="left"/>
    </xf>
    <xf numFmtId="0" fontId="8" fillId="0" borderId="0" xfId="0" applyFont="1" applyAlignment="1">
      <alignment horizontal="center"/>
    </xf>
    <xf numFmtId="0" fontId="8" fillId="0" borderId="0" xfId="0" applyFont="1"/>
    <xf numFmtId="0" fontId="8" fillId="0" borderId="19" xfId="0" applyFont="1" applyFill="1" applyBorder="1" applyAlignment="1">
      <alignment horizontal="center"/>
    </xf>
    <xf numFmtId="0" fontId="7" fillId="0" borderId="2" xfId="0" applyFont="1" applyFill="1" applyBorder="1" applyAlignment="1">
      <alignment vertical="center" wrapText="1"/>
    </xf>
    <xf numFmtId="168" fontId="7" fillId="0" borderId="1" xfId="0" applyNumberFormat="1" applyFont="1" applyFill="1" applyBorder="1" applyAlignment="1">
      <alignment horizontal="center" vertical="center"/>
    </xf>
    <xf numFmtId="9" fontId="8" fillId="2" borderId="1" xfId="0" applyNumberFormat="1" applyFont="1" applyFill="1" applyBorder="1" applyAlignment="1">
      <alignment horizontal="center" vertical="center"/>
    </xf>
    <xf numFmtId="0" fontId="27" fillId="2" borderId="5" xfId="0" applyFont="1" applyFill="1" applyBorder="1" applyAlignment="1">
      <alignment horizontal="center" vertical="center" wrapText="1"/>
    </xf>
    <xf numFmtId="0" fontId="7" fillId="0" borderId="10" xfId="0" applyFont="1" applyFill="1" applyBorder="1" applyAlignment="1">
      <alignment vertical="center" wrapText="1"/>
    </xf>
    <xf numFmtId="10" fontId="7" fillId="0" borderId="11" xfId="0" applyNumberFormat="1" applyFont="1" applyFill="1" applyBorder="1" applyAlignment="1">
      <alignment horizontal="center" vertical="center"/>
    </xf>
    <xf numFmtId="0" fontId="7" fillId="0" borderId="11" xfId="0" applyNumberFormat="1" applyFont="1" applyFill="1" applyBorder="1" applyAlignment="1">
      <alignment horizontal="center" vertical="center"/>
    </xf>
    <xf numFmtId="9" fontId="7" fillId="0" borderId="11" xfId="0" applyNumberFormat="1" applyFont="1" applyFill="1" applyBorder="1" applyAlignment="1">
      <alignment horizontal="center" vertical="center"/>
    </xf>
    <xf numFmtId="0" fontId="27" fillId="2" borderId="6" xfId="0" applyFont="1" applyFill="1" applyBorder="1" applyAlignment="1">
      <alignment horizontal="center" vertical="center" wrapText="1"/>
    </xf>
    <xf numFmtId="0" fontId="7" fillId="0" borderId="0" xfId="0" applyFont="1" applyFill="1" applyBorder="1" applyAlignment="1">
      <alignment vertical="center" wrapText="1"/>
    </xf>
    <xf numFmtId="0" fontId="8" fillId="0" borderId="3" xfId="0" applyFont="1" applyFill="1" applyBorder="1" applyAlignment="1">
      <alignment horizontal="center" vertical="center" wrapText="1"/>
    </xf>
    <xf numFmtId="0" fontId="4" fillId="12" borderId="23" xfId="0" applyFont="1" applyFill="1" applyBorder="1"/>
    <xf numFmtId="0" fontId="4" fillId="12" borderId="25" xfId="0" applyFont="1" applyFill="1" applyBorder="1"/>
    <xf numFmtId="0" fontId="4" fillId="11" borderId="23" xfId="0" applyFont="1" applyFill="1" applyBorder="1" applyAlignment="1">
      <alignment horizontal="center"/>
    </xf>
    <xf numFmtId="0" fontId="4" fillId="11" borderId="24" xfId="0" applyFont="1" applyFill="1" applyBorder="1" applyAlignment="1">
      <alignment horizontal="center"/>
    </xf>
    <xf numFmtId="0" fontId="4" fillId="11" borderId="25" xfId="0" applyFont="1" applyFill="1" applyBorder="1" applyAlignment="1">
      <alignment horizontal="center"/>
    </xf>
    <xf numFmtId="0" fontId="4" fillId="10" borderId="23" xfId="0" applyFont="1" applyFill="1" applyBorder="1" applyAlignment="1">
      <alignment horizontal="center"/>
    </xf>
    <xf numFmtId="0" fontId="4" fillId="10" borderId="24" xfId="0" applyFont="1" applyFill="1" applyBorder="1" applyAlignment="1">
      <alignment horizontal="center"/>
    </xf>
    <xf numFmtId="0" fontId="4" fillId="10" borderId="25" xfId="0" applyFont="1" applyFill="1" applyBorder="1" applyAlignment="1">
      <alignment horizontal="center"/>
    </xf>
    <xf numFmtId="0" fontId="7" fillId="6" borderId="9" xfId="0" applyFont="1" applyFill="1" applyBorder="1" applyAlignment="1">
      <alignment horizontal="center" vertical="top" wrapText="1"/>
    </xf>
    <xf numFmtId="0" fontId="7" fillId="6" borderId="3" xfId="0" applyFont="1" applyFill="1" applyBorder="1" applyAlignment="1">
      <alignment horizontal="center" vertical="top" wrapText="1"/>
    </xf>
    <xf numFmtId="0" fontId="7" fillId="6" borderId="14" xfId="0" applyFont="1" applyFill="1" applyBorder="1" applyAlignment="1">
      <alignment horizontal="center" vertical="top" wrapText="1"/>
    </xf>
    <xf numFmtId="0" fontId="7" fillId="6" borderId="15" xfId="0" applyFont="1" applyFill="1" applyBorder="1" applyAlignment="1">
      <alignment horizontal="center" vertical="top" wrapText="1"/>
    </xf>
    <xf numFmtId="0" fontId="7" fillId="6" borderId="12" xfId="0" applyFont="1" applyFill="1" applyBorder="1" applyAlignment="1">
      <alignment horizontal="center" vertical="top" wrapText="1"/>
    </xf>
    <xf numFmtId="0" fontId="7" fillId="6" borderId="13" xfId="0" applyFont="1" applyFill="1" applyBorder="1" applyAlignment="1">
      <alignment horizontal="center" vertical="top" wrapText="1"/>
    </xf>
    <xf numFmtId="0" fontId="8" fillId="6" borderId="8" xfId="0" applyFont="1" applyFill="1" applyBorder="1" applyAlignment="1">
      <alignment horizontal="center" vertical="top" wrapText="1"/>
    </xf>
    <xf numFmtId="0" fontId="8" fillId="6" borderId="1" xfId="0" applyFont="1" applyFill="1" applyBorder="1" applyAlignment="1">
      <alignment horizontal="center" vertical="top" wrapText="1"/>
    </xf>
    <xf numFmtId="0" fontId="8" fillId="2" borderId="1" xfId="0" applyFont="1" applyFill="1" applyBorder="1" applyAlignment="1">
      <alignment horizontal="left" vertical="center"/>
    </xf>
    <xf numFmtId="43" fontId="8" fillId="0" borderId="1" xfId="20" applyFont="1" applyFill="1" applyBorder="1" applyAlignment="1">
      <alignment horizontal="right" vertical="center"/>
    </xf>
    <xf numFmtId="0" fontId="8" fillId="2" borderId="1" xfId="0" applyFont="1" applyFill="1" applyBorder="1" applyAlignment="1">
      <alignment horizontal="left" vertical="center" wrapText="1"/>
    </xf>
    <xf numFmtId="0" fontId="8" fillId="2" borderId="1" xfId="0" applyFont="1" applyFill="1" applyBorder="1" applyAlignment="1">
      <alignment horizontal="left"/>
    </xf>
    <xf numFmtId="0" fontId="8" fillId="2" borderId="1" xfId="0" applyFont="1" applyFill="1" applyBorder="1" applyAlignment="1">
      <alignment horizontal="left" wrapText="1"/>
    </xf>
    <xf numFmtId="0" fontId="8" fillId="2" borderId="1" xfId="0" applyFont="1" applyFill="1" applyBorder="1" applyAlignment="1">
      <alignment horizontal="center" vertical="center"/>
    </xf>
    <xf numFmtId="14" fontId="26" fillId="2" borderId="1" xfId="19" applyNumberFormat="1" applyFont="1" applyFill="1" applyBorder="1" applyAlignment="1">
      <alignment horizontal="left" vertical="center" wrapText="1"/>
    </xf>
    <xf numFmtId="4" fontId="8" fillId="0" borderId="1" xfId="0" applyNumberFormat="1" applyFont="1" applyFill="1" applyBorder="1" applyAlignment="1">
      <alignment horizontal="right" vertical="center"/>
    </xf>
    <xf numFmtId="0" fontId="8" fillId="2" borderId="1" xfId="0" applyFont="1" applyFill="1" applyBorder="1"/>
    <xf numFmtId="4" fontId="26" fillId="2" borderId="1" xfId="19" applyNumberFormat="1" applyFont="1" applyFill="1" applyBorder="1" applyAlignment="1">
      <alignment horizontal="left" vertical="center" wrapText="1"/>
    </xf>
    <xf numFmtId="0" fontId="7" fillId="2" borderId="1" xfId="19" applyFont="1" applyFill="1" applyBorder="1" applyAlignment="1">
      <alignment horizontal="center" vertical="center" wrapText="1"/>
    </xf>
    <xf numFmtId="14" fontId="8" fillId="2" borderId="1" xfId="0" applyNumberFormat="1" applyFont="1" applyFill="1" applyBorder="1" applyAlignment="1">
      <alignment horizontal="left" vertical="center" wrapText="1"/>
    </xf>
    <xf numFmtId="4" fontId="8" fillId="2" borderId="1" xfId="0" applyNumberFormat="1" applyFont="1" applyFill="1" applyBorder="1" applyAlignment="1">
      <alignment horizontal="left"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16" fillId="9" borderId="20" xfId="0" applyFont="1" applyFill="1" applyBorder="1" applyAlignment="1">
      <alignment horizontal="center" vertical="center" wrapText="1"/>
    </xf>
    <xf numFmtId="0" fontId="16" fillId="9" borderId="21" xfId="0" applyFont="1" applyFill="1" applyBorder="1" applyAlignment="1">
      <alignment horizontal="center" vertical="center" wrapText="1"/>
    </xf>
    <xf numFmtId="0" fontId="16" fillId="9" borderId="19" xfId="0" applyFont="1" applyFill="1" applyBorder="1" applyAlignment="1">
      <alignment horizontal="center" vertical="center" wrapText="1"/>
    </xf>
    <xf numFmtId="0" fontId="16" fillId="9" borderId="3" xfId="0" applyFont="1" applyFill="1" applyBorder="1" applyAlignment="1">
      <alignment horizontal="center" vertical="center" wrapText="1"/>
    </xf>
    <xf numFmtId="0" fontId="16" fillId="9" borderId="19" xfId="0" applyFont="1" applyFill="1" applyBorder="1" applyAlignment="1">
      <alignment vertical="center" wrapText="1"/>
    </xf>
    <xf numFmtId="0" fontId="16" fillId="9" borderId="3" xfId="0" applyFont="1" applyFill="1" applyBorder="1" applyAlignment="1">
      <alignment vertical="center" wrapText="1"/>
    </xf>
    <xf numFmtId="0" fontId="4" fillId="6" borderId="7"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18" fillId="6" borderId="27" xfId="0" applyFont="1" applyFill="1" applyBorder="1" applyAlignment="1">
      <alignment horizontal="center" vertical="top" wrapText="1"/>
    </xf>
    <xf numFmtId="0" fontId="18" fillId="6" borderId="28" xfId="0" applyFont="1" applyFill="1" applyBorder="1" applyAlignment="1">
      <alignment horizontal="center" vertical="top" wrapText="1"/>
    </xf>
    <xf numFmtId="0" fontId="18" fillId="6" borderId="29" xfId="0" applyFont="1" applyFill="1" applyBorder="1" applyAlignment="1">
      <alignment horizontal="center" vertical="top" wrapText="1"/>
    </xf>
    <xf numFmtId="0" fontId="7" fillId="0" borderId="30" xfId="0" applyFont="1" applyFill="1" applyBorder="1" applyAlignment="1">
      <alignment vertical="center" wrapText="1"/>
    </xf>
    <xf numFmtId="0" fontId="7" fillId="0" borderId="13" xfId="0" applyFont="1" applyFill="1" applyBorder="1" applyAlignment="1">
      <alignment vertical="center" wrapText="1"/>
    </xf>
    <xf numFmtId="0" fontId="7" fillId="0" borderId="19" xfId="0" applyFont="1" applyFill="1" applyBorder="1" applyAlignment="1">
      <alignment horizontal="center" vertical="center"/>
    </xf>
    <xf numFmtId="0" fontId="7" fillId="0" borderId="3" xfId="0" applyFont="1" applyFill="1" applyBorder="1" applyAlignment="1">
      <alignment horizontal="center" vertical="center"/>
    </xf>
    <xf numFmtId="9" fontId="7" fillId="0" borderId="19" xfId="0" applyNumberFormat="1" applyFont="1" applyFill="1" applyBorder="1" applyAlignment="1">
      <alignment horizontal="center" vertical="center"/>
    </xf>
    <xf numFmtId="9" fontId="7" fillId="0" borderId="3" xfId="0" applyNumberFormat="1" applyFont="1" applyFill="1" applyBorder="1" applyAlignment="1">
      <alignment horizontal="center" vertical="center"/>
    </xf>
    <xf numFmtId="0" fontId="27" fillId="2" borderId="31" xfId="0" applyFont="1" applyFill="1" applyBorder="1" applyAlignment="1">
      <alignment horizontal="center" vertical="center" wrapText="1"/>
    </xf>
    <xf numFmtId="0" fontId="27" fillId="2" borderId="15" xfId="0" applyFont="1" applyFill="1" applyBorder="1" applyAlignment="1">
      <alignment horizontal="center" vertical="center" wrapText="1"/>
    </xf>
  </cellXfs>
  <cellStyles count="21">
    <cellStyle name="cf1" xfId="4" xr:uid="{00000000-0005-0000-0000-000000000000}"/>
    <cellStyle name="cf2" xfId="5" xr:uid="{00000000-0005-0000-0000-000001000000}"/>
    <cellStyle name="cf3" xfId="6" xr:uid="{00000000-0005-0000-0000-000002000000}"/>
    <cellStyle name="Dziesiętny" xfId="1" builtinId="3"/>
    <cellStyle name="Dziesiętny 2" xfId="3" xr:uid="{00000000-0005-0000-0000-000004000000}"/>
    <cellStyle name="Dziesiętny 2 2" xfId="12" xr:uid="{00000000-0005-0000-0000-000005000000}"/>
    <cellStyle name="Dziesiętny 2 3" xfId="9" xr:uid="{00000000-0005-0000-0000-000006000000}"/>
    <cellStyle name="Dziesiętny 2 4" xfId="14" xr:uid="{00000000-0005-0000-0000-000007000000}"/>
    <cellStyle name="Dziesiętny 3" xfId="7" xr:uid="{00000000-0005-0000-0000-000008000000}"/>
    <cellStyle name="Dziesiętny 3 2" xfId="10" xr:uid="{00000000-0005-0000-0000-000009000000}"/>
    <cellStyle name="Dziesiętny 4" xfId="11" xr:uid="{00000000-0005-0000-0000-00000A000000}"/>
    <cellStyle name="Dziesiętny 5" xfId="8" xr:uid="{00000000-0005-0000-0000-00000B000000}"/>
    <cellStyle name="Dziesiętny 6" xfId="13" xr:uid="{00000000-0005-0000-0000-00000C000000}"/>
    <cellStyle name="Dziesiętny 7" xfId="15" xr:uid="{00000000-0005-0000-0000-00000D000000}"/>
    <cellStyle name="Dziesiętny 8" xfId="18" xr:uid="{77D320DC-EA29-46EA-A9B2-3E3D1D31F64A}"/>
    <cellStyle name="Dziesiętny 9" xfId="20" xr:uid="{3B9C73AE-344E-4C46-873B-3003FBD59B09}"/>
    <cellStyle name="Normalny" xfId="0" builtinId="0"/>
    <cellStyle name="Normalny 2" xfId="2" xr:uid="{00000000-0005-0000-0000-00000F000000}"/>
    <cellStyle name="Normalny 3" xfId="17" xr:uid="{85EE2326-D547-4F5A-BCBB-B15BB3255C6C}"/>
    <cellStyle name="Normalny 4" xfId="16" xr:uid="{3AFA4697-20A1-4A14-B442-40C851C81AA6}"/>
    <cellStyle name="Normalny 6" xfId="19" xr:uid="{4E28B3AF-E67F-448C-BDFE-C3FDD6BA10C4}"/>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FF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0RPO\Zdrowie\Plan%20Dzia&#322;a&#324;%202017\Plan%20Dzia&#322;a&#324;%202016_zmiany%20wysy&#322;ane%20informacyjnie\Plan%20dzia&#322;a&#324;%202017%2025.01.2017_WUP.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6"/>
  <sheetViews>
    <sheetView tabSelected="1" zoomScaleNormal="100" workbookViewId="0">
      <selection activeCell="A13" sqref="A13:D14"/>
    </sheetView>
  </sheetViews>
  <sheetFormatPr defaultColWidth="8.85546875" defaultRowHeight="12"/>
  <cols>
    <col min="1" max="1" width="14.7109375" style="2" customWidth="1"/>
    <col min="2" max="2" width="42.28515625" style="2" customWidth="1"/>
    <col min="3" max="3" width="11.85546875" style="2" customWidth="1"/>
    <col min="4" max="4" width="11.140625" style="2" customWidth="1"/>
    <col min="5" max="5" width="20.140625" style="2" customWidth="1"/>
    <col min="6" max="8" width="13.42578125" style="2" customWidth="1"/>
    <col min="9" max="10" width="9" style="2" bestFit="1" customWidth="1"/>
    <col min="11" max="11" width="12.140625" style="2" customWidth="1"/>
    <col min="12" max="12" width="16.7109375" style="2" customWidth="1"/>
    <col min="13" max="14" width="19.85546875" style="2" customWidth="1"/>
    <col min="15" max="15" width="13.28515625" style="2" customWidth="1"/>
    <col min="16" max="16384" width="8.85546875" style="2"/>
  </cols>
  <sheetData>
    <row r="1" spans="1:15">
      <c r="A1" s="1" t="s">
        <v>790</v>
      </c>
    </row>
    <row r="2" spans="1:15">
      <c r="A2" s="1"/>
    </row>
    <row r="3" spans="1:15">
      <c r="A3" s="63" t="s">
        <v>551</v>
      </c>
      <c r="B3" s="3"/>
      <c r="E3" s="3"/>
    </row>
    <row r="4" spans="1:15" ht="12.75" thickBot="1">
      <c r="A4" s="9"/>
      <c r="B4" s="3"/>
      <c r="E4" s="3"/>
    </row>
    <row r="5" spans="1:15" ht="12" customHeight="1">
      <c r="A5" s="130" t="s">
        <v>548</v>
      </c>
      <c r="B5" s="126" t="s">
        <v>549</v>
      </c>
      <c r="C5" s="126" t="s">
        <v>550</v>
      </c>
      <c r="D5" s="126" t="s">
        <v>565</v>
      </c>
      <c r="E5" s="126" t="s">
        <v>772</v>
      </c>
      <c r="F5" s="132" t="s">
        <v>557</v>
      </c>
      <c r="G5" s="132"/>
      <c r="H5" s="132"/>
      <c r="I5" s="132"/>
      <c r="J5" s="132" t="s">
        <v>558</v>
      </c>
      <c r="K5" s="132" t="s">
        <v>559</v>
      </c>
      <c r="L5" s="126" t="s">
        <v>773</v>
      </c>
      <c r="M5" s="126" t="s">
        <v>774</v>
      </c>
      <c r="N5" s="126" t="s">
        <v>775</v>
      </c>
      <c r="O5" s="128" t="s">
        <v>776</v>
      </c>
    </row>
    <row r="6" spans="1:15" ht="83.25" customHeight="1">
      <c r="A6" s="131"/>
      <c r="B6" s="127"/>
      <c r="C6" s="127"/>
      <c r="D6" s="127"/>
      <c r="E6" s="127"/>
      <c r="F6" s="4" t="s">
        <v>560</v>
      </c>
      <c r="G6" s="4" t="s">
        <v>561</v>
      </c>
      <c r="H6" s="4" t="s">
        <v>562</v>
      </c>
      <c r="I6" s="4" t="s">
        <v>563</v>
      </c>
      <c r="J6" s="133"/>
      <c r="K6" s="133"/>
      <c r="L6" s="127"/>
      <c r="M6" s="127"/>
      <c r="N6" s="127"/>
      <c r="O6" s="129"/>
    </row>
    <row r="7" spans="1:15">
      <c r="A7" s="12">
        <v>1</v>
      </c>
      <c r="B7" s="33">
        <v>2</v>
      </c>
      <c r="C7" s="33">
        <v>3</v>
      </c>
      <c r="D7" s="33">
        <v>4</v>
      </c>
      <c r="E7" s="33">
        <v>5</v>
      </c>
      <c r="F7" s="33" t="s">
        <v>568</v>
      </c>
      <c r="G7" s="33">
        <v>7</v>
      </c>
      <c r="H7" s="33">
        <v>8</v>
      </c>
      <c r="I7" s="33">
        <v>9</v>
      </c>
      <c r="J7" s="33">
        <v>10</v>
      </c>
      <c r="K7" s="33" t="s">
        <v>564</v>
      </c>
      <c r="L7" s="33">
        <v>12</v>
      </c>
      <c r="M7" s="33">
        <v>13</v>
      </c>
      <c r="N7" s="33">
        <v>14</v>
      </c>
      <c r="O7" s="13">
        <v>15</v>
      </c>
    </row>
    <row r="8" spans="1:15" ht="26.25" customHeight="1">
      <c r="A8" s="48" t="s">
        <v>555</v>
      </c>
      <c r="B8" s="49" t="s">
        <v>552</v>
      </c>
      <c r="C8" s="50" t="s">
        <v>554</v>
      </c>
      <c r="D8" s="50" t="s">
        <v>567</v>
      </c>
      <c r="E8" s="54">
        <v>200903623</v>
      </c>
      <c r="F8" s="54">
        <f>G8+H8+I8</f>
        <v>48140008</v>
      </c>
      <c r="G8" s="54">
        <v>27693577</v>
      </c>
      <c r="H8" s="54">
        <v>12446431</v>
      </c>
      <c r="I8" s="54">
        <v>8000000</v>
      </c>
      <c r="J8" s="54">
        <v>2302834</v>
      </c>
      <c r="K8" s="54">
        <f>E8+F8+J8</f>
        <v>251346465</v>
      </c>
      <c r="L8" s="54">
        <v>900810382.08999956</v>
      </c>
      <c r="M8" s="54">
        <v>1144845343.2100008</v>
      </c>
      <c r="N8" s="54">
        <v>1609587480.4000001</v>
      </c>
      <c r="O8" s="58"/>
    </row>
    <row r="9" spans="1:15" ht="26.25" customHeight="1">
      <c r="A9" s="48" t="s">
        <v>555</v>
      </c>
      <c r="B9" s="49" t="s">
        <v>552</v>
      </c>
      <c r="C9" s="50" t="s">
        <v>554</v>
      </c>
      <c r="D9" s="50" t="s">
        <v>566</v>
      </c>
      <c r="E9" s="54">
        <v>16281988</v>
      </c>
      <c r="F9" s="54">
        <f>G9+H9+I9</f>
        <v>6320848</v>
      </c>
      <c r="G9" s="54">
        <v>3212875</v>
      </c>
      <c r="H9" s="54">
        <v>1789500</v>
      </c>
      <c r="I9" s="54">
        <v>1318473</v>
      </c>
      <c r="J9" s="54">
        <v>0</v>
      </c>
      <c r="K9" s="54">
        <f t="shared" ref="K9:K12" si="0">E9+F9+J9</f>
        <v>22602836</v>
      </c>
      <c r="L9" s="54">
        <v>61913595.870000012</v>
      </c>
      <c r="M9" s="54">
        <v>77391994.899999991</v>
      </c>
      <c r="N9" s="54">
        <v>90510009.629999995</v>
      </c>
      <c r="O9" s="58"/>
    </row>
    <row r="10" spans="1:15" ht="26.25" customHeight="1">
      <c r="A10" s="48" t="s">
        <v>556</v>
      </c>
      <c r="B10" s="49" t="s">
        <v>553</v>
      </c>
      <c r="C10" s="50" t="s">
        <v>554</v>
      </c>
      <c r="D10" s="50" t="s">
        <v>567</v>
      </c>
      <c r="E10" s="54">
        <v>382342332</v>
      </c>
      <c r="F10" s="54">
        <f t="shared" ref="F10:F12" si="1">G10+H10+I10</f>
        <v>89983732</v>
      </c>
      <c r="G10" s="54">
        <v>89983732</v>
      </c>
      <c r="H10" s="54">
        <v>0</v>
      </c>
      <c r="I10" s="54">
        <v>0</v>
      </c>
      <c r="J10" s="54">
        <v>0</v>
      </c>
      <c r="K10" s="54">
        <f t="shared" si="0"/>
        <v>472326064</v>
      </c>
      <c r="L10" s="54">
        <v>1714908254.3099995</v>
      </c>
      <c r="M10" s="54">
        <v>2161225368.849999</v>
      </c>
      <c r="N10" s="54">
        <v>2311556742.3600006</v>
      </c>
      <c r="O10" s="58"/>
    </row>
    <row r="11" spans="1:15" ht="26.25" customHeight="1">
      <c r="A11" s="48" t="s">
        <v>556</v>
      </c>
      <c r="B11" s="49" t="s">
        <v>553</v>
      </c>
      <c r="C11" s="50" t="s">
        <v>554</v>
      </c>
      <c r="D11" s="50" t="s">
        <v>566</v>
      </c>
      <c r="E11" s="54">
        <v>64344349</v>
      </c>
      <c r="F11" s="54">
        <f t="shared" si="1"/>
        <v>26810658</v>
      </c>
      <c r="G11" s="54">
        <v>26810658</v>
      </c>
      <c r="H11" s="54">
        <v>0</v>
      </c>
      <c r="I11" s="54">
        <v>0</v>
      </c>
      <c r="J11" s="54">
        <v>0</v>
      </c>
      <c r="K11" s="54">
        <f t="shared" si="0"/>
        <v>91155007</v>
      </c>
      <c r="L11" s="54">
        <v>243312260.64000002</v>
      </c>
      <c r="M11" s="54">
        <v>352190935.58999997</v>
      </c>
      <c r="N11" s="54">
        <v>380268588.27999991</v>
      </c>
      <c r="O11" s="58"/>
    </row>
    <row r="12" spans="1:15" ht="26.25" customHeight="1" thickBot="1">
      <c r="A12" s="51" t="s">
        <v>777</v>
      </c>
      <c r="B12" s="52" t="s">
        <v>1297</v>
      </c>
      <c r="C12" s="53" t="s">
        <v>778</v>
      </c>
      <c r="D12" s="53" t="s">
        <v>779</v>
      </c>
      <c r="E12" s="55">
        <v>330887479</v>
      </c>
      <c r="F12" s="55">
        <f t="shared" si="1"/>
        <v>0</v>
      </c>
      <c r="G12" s="55">
        <v>0</v>
      </c>
      <c r="H12" s="55">
        <v>0</v>
      </c>
      <c r="I12" s="55">
        <v>0</v>
      </c>
      <c r="J12" s="55"/>
      <c r="K12" s="56">
        <f t="shared" si="0"/>
        <v>330887479</v>
      </c>
      <c r="L12" s="56">
        <v>0</v>
      </c>
      <c r="M12" s="56">
        <v>0</v>
      </c>
      <c r="N12" s="56">
        <v>0</v>
      </c>
      <c r="O12" s="57"/>
    </row>
    <row r="13" spans="1:15" ht="15.75" customHeight="1" thickBot="1">
      <c r="A13" s="120" t="s">
        <v>1301</v>
      </c>
      <c r="B13" s="121"/>
      <c r="C13" s="121"/>
      <c r="D13" s="122"/>
      <c r="E13" s="64">
        <f>SUM(E8:E12)</f>
        <v>994759771</v>
      </c>
      <c r="F13" s="64">
        <f t="shared" ref="F13:K13" si="2">SUM(F8:F12)</f>
        <v>171255246</v>
      </c>
      <c r="G13" s="64">
        <f t="shared" si="2"/>
        <v>147700842</v>
      </c>
      <c r="H13" s="64">
        <f t="shared" si="2"/>
        <v>14235931</v>
      </c>
      <c r="I13" s="64">
        <f t="shared" si="2"/>
        <v>9318473</v>
      </c>
      <c r="J13" s="64">
        <f t="shared" si="2"/>
        <v>2302834</v>
      </c>
      <c r="K13" s="64">
        <f t="shared" si="2"/>
        <v>1168317851</v>
      </c>
    </row>
    <row r="14" spans="1:15" ht="15.75" customHeight="1" thickBot="1">
      <c r="A14" s="123" t="s">
        <v>1302</v>
      </c>
      <c r="B14" s="124"/>
      <c r="C14" s="124"/>
      <c r="D14" s="125"/>
      <c r="E14" s="65">
        <f>ROUND(E13*E16,0)</f>
        <v>4571915908</v>
      </c>
      <c r="L14" s="65">
        <f>SUM(L8:L12)</f>
        <v>2920944492.9099989</v>
      </c>
      <c r="M14" s="65">
        <f t="shared" ref="M14:N14" si="3">SUM(M8:M12)</f>
        <v>3735653642.5500002</v>
      </c>
      <c r="N14" s="65">
        <f t="shared" si="3"/>
        <v>4391922820.670001</v>
      </c>
    </row>
    <row r="15" spans="1:15" ht="12.75" thickBot="1">
      <c r="E15" s="59"/>
      <c r="L15" s="46"/>
      <c r="M15" s="46"/>
      <c r="N15" s="46"/>
    </row>
    <row r="16" spans="1:15" ht="12.75" thickBot="1">
      <c r="D16" s="118" t="s">
        <v>1298</v>
      </c>
      <c r="E16" s="119">
        <v>4.5960000000000001</v>
      </c>
      <c r="L16" s="45"/>
      <c r="M16" s="45"/>
      <c r="N16" s="45"/>
    </row>
  </sheetData>
  <mergeCells count="14">
    <mergeCell ref="A13:D13"/>
    <mergeCell ref="A14:D14"/>
    <mergeCell ref="M5:M6"/>
    <mergeCell ref="N5:N6"/>
    <mergeCell ref="O5:O6"/>
    <mergeCell ref="A5:A6"/>
    <mergeCell ref="B5:B6"/>
    <mergeCell ref="C5:C6"/>
    <mergeCell ref="D5:D6"/>
    <mergeCell ref="L5:L6"/>
    <mergeCell ref="F5:I5"/>
    <mergeCell ref="J5:J6"/>
    <mergeCell ref="K5:K6"/>
    <mergeCell ref="E5:E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D4D13-7356-4285-BF8C-06C1BD70C8BC}">
  <dimension ref="A1:N244"/>
  <sheetViews>
    <sheetView zoomScale="85" zoomScaleNormal="85" workbookViewId="0">
      <pane ySplit="5" topLeftCell="A239" activePane="bottomLeft" state="frozen"/>
      <selection activeCell="H1" sqref="H1"/>
      <selection pane="bottomLeft" activeCell="H245" sqref="H245"/>
    </sheetView>
  </sheetViews>
  <sheetFormatPr defaultColWidth="8.85546875" defaultRowHeight="12"/>
  <cols>
    <col min="1" max="1" width="12.7109375" style="2" customWidth="1"/>
    <col min="2" max="2" width="12.42578125" style="2" customWidth="1"/>
    <col min="3" max="3" width="8.85546875" style="2"/>
    <col min="4" max="4" width="14.85546875" style="2" customWidth="1"/>
    <col min="5" max="5" width="8.85546875" style="2"/>
    <col min="6" max="6" width="74.42578125" style="2" customWidth="1"/>
    <col min="7" max="8" width="18" style="2" customWidth="1"/>
    <col min="9" max="9" width="18.140625" style="2" customWidth="1"/>
    <col min="10" max="10" width="16.42578125" style="2" customWidth="1"/>
    <col min="11" max="11" width="20.42578125" style="2" customWidth="1"/>
    <col min="12" max="12" width="12.42578125" style="2" customWidth="1"/>
    <col min="13" max="13" width="17.5703125" style="8" customWidth="1"/>
    <col min="14" max="16384" width="8.85546875" style="2"/>
  </cols>
  <sheetData>
    <row r="1" spans="1:13">
      <c r="A1" s="27" t="s">
        <v>790</v>
      </c>
      <c r="D1" s="7"/>
    </row>
    <row r="2" spans="1:13">
      <c r="A2" s="1"/>
      <c r="D2" s="7"/>
      <c r="F2" s="7"/>
    </row>
    <row r="3" spans="1:13">
      <c r="A3" s="63" t="s">
        <v>569</v>
      </c>
      <c r="D3" s="7"/>
      <c r="F3" s="7"/>
    </row>
    <row r="4" spans="1:13">
      <c r="D4" s="7"/>
    </row>
    <row r="5" spans="1:13" ht="96">
      <c r="A5" s="10" t="s">
        <v>0</v>
      </c>
      <c r="B5" s="10" t="s">
        <v>1</v>
      </c>
      <c r="C5" s="10" t="s">
        <v>506</v>
      </c>
      <c r="D5" s="10" t="s">
        <v>2</v>
      </c>
      <c r="E5" s="19" t="s">
        <v>771</v>
      </c>
      <c r="F5" s="10" t="s">
        <v>3</v>
      </c>
      <c r="G5" s="10" t="s">
        <v>96</v>
      </c>
      <c r="H5" s="10" t="s">
        <v>97</v>
      </c>
      <c r="I5" s="10" t="s">
        <v>4</v>
      </c>
      <c r="J5" s="10" t="s">
        <v>5</v>
      </c>
      <c r="K5" s="10" t="s">
        <v>507</v>
      </c>
      <c r="L5" s="10" t="s">
        <v>1303</v>
      </c>
      <c r="M5" s="66" t="s">
        <v>780</v>
      </c>
    </row>
    <row r="6" spans="1:13" s="5" customFormat="1" ht="33.75">
      <c r="A6" s="34" t="s">
        <v>6</v>
      </c>
      <c r="B6" s="34" t="s">
        <v>103</v>
      </c>
      <c r="C6" s="34" t="s">
        <v>129</v>
      </c>
      <c r="D6" s="35" t="s">
        <v>105</v>
      </c>
      <c r="E6" s="35" t="s">
        <v>769</v>
      </c>
      <c r="F6" s="35" t="s">
        <v>106</v>
      </c>
      <c r="G6" s="36">
        <v>20000000</v>
      </c>
      <c r="H6" s="36">
        <v>5000000</v>
      </c>
      <c r="I6" s="37" t="s">
        <v>505</v>
      </c>
      <c r="J6" s="38" t="s">
        <v>107</v>
      </c>
      <c r="K6" s="39" t="s">
        <v>101</v>
      </c>
      <c r="L6" s="40">
        <v>2015</v>
      </c>
      <c r="M6" s="41"/>
    </row>
    <row r="7" spans="1:13" s="5" customFormat="1" ht="33.75">
      <c r="A7" s="34" t="s">
        <v>6</v>
      </c>
      <c r="B7" s="34" t="s">
        <v>104</v>
      </c>
      <c r="C7" s="34" t="s">
        <v>129</v>
      </c>
      <c r="D7" s="35" t="s">
        <v>105</v>
      </c>
      <c r="E7" s="35" t="s">
        <v>769</v>
      </c>
      <c r="F7" s="35" t="s">
        <v>106</v>
      </c>
      <c r="G7" s="36">
        <v>160000000</v>
      </c>
      <c r="H7" s="36">
        <v>28235294.117647052</v>
      </c>
      <c r="I7" s="37" t="s">
        <v>505</v>
      </c>
      <c r="J7" s="38" t="s">
        <v>107</v>
      </c>
      <c r="K7" s="39" t="s">
        <v>101</v>
      </c>
      <c r="L7" s="40">
        <v>2015</v>
      </c>
      <c r="M7" s="41"/>
    </row>
    <row r="8" spans="1:13" ht="36">
      <c r="A8" s="20" t="s">
        <v>6</v>
      </c>
      <c r="B8" s="20" t="s">
        <v>92</v>
      </c>
      <c r="C8" s="20" t="s">
        <v>130</v>
      </c>
      <c r="D8" s="21" t="s">
        <v>58</v>
      </c>
      <c r="E8" s="22" t="s">
        <v>769</v>
      </c>
      <c r="F8" s="21" t="s">
        <v>93</v>
      </c>
      <c r="G8" s="23">
        <v>7861642</v>
      </c>
      <c r="H8" s="23">
        <v>2665958</v>
      </c>
      <c r="I8" s="11" t="s">
        <v>94</v>
      </c>
      <c r="J8" s="24" t="s">
        <v>95</v>
      </c>
      <c r="K8" s="25" t="s">
        <v>100</v>
      </c>
      <c r="L8" s="26">
        <v>2016</v>
      </c>
      <c r="M8" s="42"/>
    </row>
    <row r="9" spans="1:13" ht="48">
      <c r="A9" s="20" t="s">
        <v>6</v>
      </c>
      <c r="B9" s="20" t="s">
        <v>7</v>
      </c>
      <c r="C9" s="20" t="s">
        <v>130</v>
      </c>
      <c r="D9" s="21" t="s">
        <v>8</v>
      </c>
      <c r="E9" s="22" t="s">
        <v>769</v>
      </c>
      <c r="F9" s="21" t="s">
        <v>9</v>
      </c>
      <c r="G9" s="23">
        <v>1699937.83</v>
      </c>
      <c r="H9" s="23">
        <v>316059.03999999998</v>
      </c>
      <c r="I9" s="11" t="s">
        <v>25</v>
      </c>
      <c r="J9" s="24" t="s">
        <v>11</v>
      </c>
      <c r="K9" s="25" t="s">
        <v>102</v>
      </c>
      <c r="L9" s="26">
        <v>2016</v>
      </c>
      <c r="M9" s="42"/>
    </row>
    <row r="10" spans="1:13" ht="33.75">
      <c r="A10" s="20" t="s">
        <v>6</v>
      </c>
      <c r="B10" s="20" t="s">
        <v>12</v>
      </c>
      <c r="C10" s="20" t="s">
        <v>130</v>
      </c>
      <c r="D10" s="21" t="s">
        <v>8</v>
      </c>
      <c r="E10" s="22" t="s">
        <v>769</v>
      </c>
      <c r="F10" s="21" t="s">
        <v>13</v>
      </c>
      <c r="G10" s="23">
        <v>1700000</v>
      </c>
      <c r="H10" s="23">
        <v>300000</v>
      </c>
      <c r="I10" s="11" t="s">
        <v>47</v>
      </c>
      <c r="J10" s="24" t="s">
        <v>11</v>
      </c>
      <c r="K10" s="25" t="s">
        <v>102</v>
      </c>
      <c r="L10" s="26">
        <v>2016</v>
      </c>
      <c r="M10" s="42"/>
    </row>
    <row r="11" spans="1:13" ht="33.75">
      <c r="A11" s="20" t="s">
        <v>6</v>
      </c>
      <c r="B11" s="20" t="s">
        <v>14</v>
      </c>
      <c r="C11" s="20" t="s">
        <v>130</v>
      </c>
      <c r="D11" s="21" t="s">
        <v>8</v>
      </c>
      <c r="E11" s="22" t="s">
        <v>769</v>
      </c>
      <c r="F11" s="21" t="s">
        <v>15</v>
      </c>
      <c r="G11" s="23">
        <v>1600000</v>
      </c>
      <c r="H11" s="23">
        <v>400000</v>
      </c>
      <c r="I11" s="11" t="s">
        <v>25</v>
      </c>
      <c r="J11" s="24" t="s">
        <v>11</v>
      </c>
      <c r="K11" s="25" t="s">
        <v>102</v>
      </c>
      <c r="L11" s="26">
        <v>2016</v>
      </c>
      <c r="M11" s="42"/>
    </row>
    <row r="12" spans="1:13" ht="33.75">
      <c r="A12" s="20" t="s">
        <v>6</v>
      </c>
      <c r="B12" s="20" t="s">
        <v>17</v>
      </c>
      <c r="C12" s="20" t="s">
        <v>130</v>
      </c>
      <c r="D12" s="21" t="s">
        <v>8</v>
      </c>
      <c r="E12" s="22" t="s">
        <v>769</v>
      </c>
      <c r="F12" s="21" t="s">
        <v>18</v>
      </c>
      <c r="G12" s="23">
        <v>1700000</v>
      </c>
      <c r="H12" s="23">
        <v>300000</v>
      </c>
      <c r="I12" s="11" t="s">
        <v>47</v>
      </c>
      <c r="J12" s="24" t="s">
        <v>11</v>
      </c>
      <c r="K12" s="25" t="s">
        <v>102</v>
      </c>
      <c r="L12" s="26">
        <v>2016</v>
      </c>
      <c r="M12" s="42"/>
    </row>
    <row r="13" spans="1:13" ht="33.75">
      <c r="A13" s="20" t="s">
        <v>6</v>
      </c>
      <c r="B13" s="20" t="s">
        <v>19</v>
      </c>
      <c r="C13" s="20" t="s">
        <v>130</v>
      </c>
      <c r="D13" s="21" t="s">
        <v>8</v>
      </c>
      <c r="E13" s="22" t="s">
        <v>769</v>
      </c>
      <c r="F13" s="21" t="s">
        <v>20</v>
      </c>
      <c r="G13" s="23">
        <v>1700000</v>
      </c>
      <c r="H13" s="23">
        <v>300000</v>
      </c>
      <c r="I13" s="11" t="s">
        <v>44</v>
      </c>
      <c r="J13" s="24" t="s">
        <v>11</v>
      </c>
      <c r="K13" s="25" t="s">
        <v>102</v>
      </c>
      <c r="L13" s="26">
        <v>2016</v>
      </c>
      <c r="M13" s="42"/>
    </row>
    <row r="14" spans="1:13" ht="48">
      <c r="A14" s="20" t="s">
        <v>6</v>
      </c>
      <c r="B14" s="20" t="s">
        <v>21</v>
      </c>
      <c r="C14" s="20" t="s">
        <v>130</v>
      </c>
      <c r="D14" s="21" t="s">
        <v>8</v>
      </c>
      <c r="E14" s="22" t="s">
        <v>769</v>
      </c>
      <c r="F14" s="21" t="s">
        <v>22</v>
      </c>
      <c r="G14" s="23">
        <v>1700000</v>
      </c>
      <c r="H14" s="23">
        <v>2710000</v>
      </c>
      <c r="I14" s="11" t="s">
        <v>16</v>
      </c>
      <c r="J14" s="24" t="s">
        <v>11</v>
      </c>
      <c r="K14" s="25" t="s">
        <v>102</v>
      </c>
      <c r="L14" s="26">
        <v>2016</v>
      </c>
      <c r="M14" s="42"/>
    </row>
    <row r="15" spans="1:13" ht="36">
      <c r="A15" s="20" t="s">
        <v>6</v>
      </c>
      <c r="B15" s="20" t="s">
        <v>23</v>
      </c>
      <c r="C15" s="20" t="s">
        <v>130</v>
      </c>
      <c r="D15" s="21" t="s">
        <v>8</v>
      </c>
      <c r="E15" s="22" t="s">
        <v>769</v>
      </c>
      <c r="F15" s="21" t="s">
        <v>24</v>
      </c>
      <c r="G15" s="23">
        <v>1700000</v>
      </c>
      <c r="H15" s="23">
        <v>300000</v>
      </c>
      <c r="I15" s="11" t="s">
        <v>25</v>
      </c>
      <c r="J15" s="24" t="s">
        <v>11</v>
      </c>
      <c r="K15" s="25" t="s">
        <v>102</v>
      </c>
      <c r="L15" s="26">
        <v>2016</v>
      </c>
      <c r="M15" s="42"/>
    </row>
    <row r="16" spans="1:13" ht="36">
      <c r="A16" s="20" t="s">
        <v>6</v>
      </c>
      <c r="B16" s="20" t="s">
        <v>26</v>
      </c>
      <c r="C16" s="20" t="s">
        <v>130</v>
      </c>
      <c r="D16" s="21" t="s">
        <v>8</v>
      </c>
      <c r="E16" s="22" t="s">
        <v>769</v>
      </c>
      <c r="F16" s="21" t="s">
        <v>27</v>
      </c>
      <c r="G16" s="23">
        <v>1700000</v>
      </c>
      <c r="H16" s="23">
        <v>1069885.1299999999</v>
      </c>
      <c r="I16" s="11" t="s">
        <v>16</v>
      </c>
      <c r="J16" s="24" t="s">
        <v>11</v>
      </c>
      <c r="K16" s="25" t="s">
        <v>102</v>
      </c>
      <c r="L16" s="26">
        <v>2016</v>
      </c>
      <c r="M16" s="42"/>
    </row>
    <row r="17" spans="1:13" ht="33.75">
      <c r="A17" s="20" t="s">
        <v>6</v>
      </c>
      <c r="B17" s="20" t="s">
        <v>28</v>
      </c>
      <c r="C17" s="20" t="s">
        <v>130</v>
      </c>
      <c r="D17" s="21" t="s">
        <v>8</v>
      </c>
      <c r="E17" s="22" t="s">
        <v>769</v>
      </c>
      <c r="F17" s="21" t="s">
        <v>29</v>
      </c>
      <c r="G17" s="23">
        <v>1700000</v>
      </c>
      <c r="H17" s="23">
        <v>300000</v>
      </c>
      <c r="I17" s="11" t="s">
        <v>25</v>
      </c>
      <c r="J17" s="24" t="s">
        <v>11</v>
      </c>
      <c r="K17" s="25" t="s">
        <v>102</v>
      </c>
      <c r="L17" s="26">
        <v>2016</v>
      </c>
      <c r="M17" s="42"/>
    </row>
    <row r="18" spans="1:13" ht="33.75">
      <c r="A18" s="20" t="s">
        <v>6</v>
      </c>
      <c r="B18" s="20" t="s">
        <v>30</v>
      </c>
      <c r="C18" s="20" t="s">
        <v>130</v>
      </c>
      <c r="D18" s="21" t="s">
        <v>8</v>
      </c>
      <c r="E18" s="22" t="s">
        <v>769</v>
      </c>
      <c r="F18" s="21" t="s">
        <v>31</v>
      </c>
      <c r="G18" s="23">
        <v>1700000</v>
      </c>
      <c r="H18" s="23">
        <v>300000</v>
      </c>
      <c r="I18" s="11" t="s">
        <v>59</v>
      </c>
      <c r="J18" s="24" t="s">
        <v>11</v>
      </c>
      <c r="K18" s="25" t="s">
        <v>102</v>
      </c>
      <c r="L18" s="26">
        <v>2016</v>
      </c>
      <c r="M18" s="42"/>
    </row>
    <row r="19" spans="1:13" ht="33.75">
      <c r="A19" s="20" t="s">
        <v>6</v>
      </c>
      <c r="B19" s="20" t="s">
        <v>32</v>
      </c>
      <c r="C19" s="20" t="s">
        <v>130</v>
      </c>
      <c r="D19" s="21" t="s">
        <v>8</v>
      </c>
      <c r="E19" s="22" t="s">
        <v>769</v>
      </c>
      <c r="F19" s="21" t="s">
        <v>33</v>
      </c>
      <c r="G19" s="23">
        <v>1698300</v>
      </c>
      <c r="H19" s="23">
        <v>299700</v>
      </c>
      <c r="I19" s="11" t="s">
        <v>59</v>
      </c>
      <c r="J19" s="24" t="s">
        <v>11</v>
      </c>
      <c r="K19" s="25" t="s">
        <v>102</v>
      </c>
      <c r="L19" s="26">
        <v>2016</v>
      </c>
      <c r="M19" s="42"/>
    </row>
    <row r="20" spans="1:13" ht="33.75">
      <c r="A20" s="20" t="s">
        <v>6</v>
      </c>
      <c r="B20" s="20" t="s">
        <v>34</v>
      </c>
      <c r="C20" s="20" t="s">
        <v>130</v>
      </c>
      <c r="D20" s="21" t="s">
        <v>8</v>
      </c>
      <c r="E20" s="22" t="s">
        <v>769</v>
      </c>
      <c r="F20" s="21" t="s">
        <v>35</v>
      </c>
      <c r="G20" s="23">
        <v>1700000</v>
      </c>
      <c r="H20" s="23">
        <v>300000</v>
      </c>
      <c r="I20" s="11" t="s">
        <v>47</v>
      </c>
      <c r="J20" s="24" t="s">
        <v>11</v>
      </c>
      <c r="K20" s="25" t="s">
        <v>102</v>
      </c>
      <c r="L20" s="26">
        <v>2016</v>
      </c>
      <c r="M20" s="42"/>
    </row>
    <row r="21" spans="1:13" s="5" customFormat="1" ht="132">
      <c r="A21" s="20" t="s">
        <v>6</v>
      </c>
      <c r="B21" s="20" t="s">
        <v>48</v>
      </c>
      <c r="C21" s="20" t="s">
        <v>129</v>
      </c>
      <c r="D21" s="21" t="s">
        <v>49</v>
      </c>
      <c r="E21" s="22" t="s">
        <v>770</v>
      </c>
      <c r="F21" s="21" t="s">
        <v>496</v>
      </c>
      <c r="G21" s="23">
        <v>23611014</v>
      </c>
      <c r="H21" s="23">
        <v>5902754</v>
      </c>
      <c r="I21" s="11" t="s">
        <v>10</v>
      </c>
      <c r="J21" s="24" t="s">
        <v>50</v>
      </c>
      <c r="K21" s="25" t="s">
        <v>98</v>
      </c>
      <c r="L21" s="26">
        <v>2016</v>
      </c>
      <c r="M21" s="41"/>
    </row>
    <row r="22" spans="1:13" s="5" customFormat="1" ht="144">
      <c r="A22" s="20" t="s">
        <v>6</v>
      </c>
      <c r="B22" s="20" t="s">
        <v>51</v>
      </c>
      <c r="C22" s="20" t="s">
        <v>129</v>
      </c>
      <c r="D22" s="21" t="s">
        <v>49</v>
      </c>
      <c r="E22" s="22" t="s">
        <v>770</v>
      </c>
      <c r="F22" s="21" t="s">
        <v>497</v>
      </c>
      <c r="G22" s="23">
        <v>98086536</v>
      </c>
      <c r="H22" s="23">
        <v>17309389</v>
      </c>
      <c r="I22" s="11" t="s">
        <v>10</v>
      </c>
      <c r="J22" s="24" t="s">
        <v>50</v>
      </c>
      <c r="K22" s="25" t="s">
        <v>98</v>
      </c>
      <c r="L22" s="26">
        <v>2016</v>
      </c>
      <c r="M22" s="41"/>
    </row>
    <row r="23" spans="1:13" s="5" customFormat="1" ht="132">
      <c r="A23" s="20" t="s">
        <v>6</v>
      </c>
      <c r="B23" s="20" t="s">
        <v>52</v>
      </c>
      <c r="C23" s="20" t="s">
        <v>129</v>
      </c>
      <c r="D23" s="21" t="s">
        <v>49</v>
      </c>
      <c r="E23" s="22" t="s">
        <v>770</v>
      </c>
      <c r="F23" s="21" t="s">
        <v>498</v>
      </c>
      <c r="G23" s="23">
        <v>23611014</v>
      </c>
      <c r="H23" s="23">
        <v>5902754</v>
      </c>
      <c r="I23" s="11" t="s">
        <v>10</v>
      </c>
      <c r="J23" s="24" t="s">
        <v>50</v>
      </c>
      <c r="K23" s="25" t="s">
        <v>98</v>
      </c>
      <c r="L23" s="26">
        <v>2016</v>
      </c>
      <c r="M23" s="41"/>
    </row>
    <row r="24" spans="1:13" s="5" customFormat="1" ht="132">
      <c r="A24" s="20" t="s">
        <v>6</v>
      </c>
      <c r="B24" s="20" t="s">
        <v>53</v>
      </c>
      <c r="C24" s="20" t="s">
        <v>129</v>
      </c>
      <c r="D24" s="21" t="s">
        <v>49</v>
      </c>
      <c r="E24" s="22" t="s">
        <v>770</v>
      </c>
      <c r="F24" s="21" t="s">
        <v>499</v>
      </c>
      <c r="G24" s="23">
        <v>98086536</v>
      </c>
      <c r="H24" s="23">
        <v>17309389</v>
      </c>
      <c r="I24" s="11" t="s">
        <v>10</v>
      </c>
      <c r="J24" s="24" t="s">
        <v>50</v>
      </c>
      <c r="K24" s="25" t="s">
        <v>98</v>
      </c>
      <c r="L24" s="26">
        <v>2016</v>
      </c>
      <c r="M24" s="41"/>
    </row>
    <row r="25" spans="1:13" ht="33.75">
      <c r="A25" s="20" t="s">
        <v>6</v>
      </c>
      <c r="B25" s="20" t="s">
        <v>37</v>
      </c>
      <c r="C25" s="20" t="s">
        <v>130</v>
      </c>
      <c r="D25" s="21" t="s">
        <v>36</v>
      </c>
      <c r="E25" s="22" t="s">
        <v>769</v>
      </c>
      <c r="F25" s="21" t="s">
        <v>38</v>
      </c>
      <c r="G25" s="23">
        <v>765000</v>
      </c>
      <c r="H25" s="23">
        <v>135000</v>
      </c>
      <c r="I25" s="11" t="s">
        <v>39</v>
      </c>
      <c r="J25" s="24" t="s">
        <v>50</v>
      </c>
      <c r="K25" s="25" t="s">
        <v>98</v>
      </c>
      <c r="L25" s="26">
        <v>2016</v>
      </c>
      <c r="M25" s="42"/>
    </row>
    <row r="26" spans="1:13" ht="33.75">
      <c r="A26" s="20" t="s">
        <v>6</v>
      </c>
      <c r="B26" s="20" t="s">
        <v>40</v>
      </c>
      <c r="C26" s="20" t="s">
        <v>130</v>
      </c>
      <c r="D26" s="21" t="s">
        <v>36</v>
      </c>
      <c r="E26" s="22" t="s">
        <v>769</v>
      </c>
      <c r="F26" s="21" t="s">
        <v>41</v>
      </c>
      <c r="G26" s="23">
        <v>850000</v>
      </c>
      <c r="H26" s="23">
        <v>1150000</v>
      </c>
      <c r="I26" s="11" t="s">
        <v>25</v>
      </c>
      <c r="J26" s="24" t="s">
        <v>50</v>
      </c>
      <c r="K26" s="25" t="s">
        <v>98</v>
      </c>
      <c r="L26" s="26">
        <v>2016</v>
      </c>
      <c r="M26" s="42"/>
    </row>
    <row r="27" spans="1:13" ht="33.75">
      <c r="A27" s="20" t="s">
        <v>6</v>
      </c>
      <c r="B27" s="20" t="s">
        <v>42</v>
      </c>
      <c r="C27" s="20" t="s">
        <v>130</v>
      </c>
      <c r="D27" s="21" t="s">
        <v>36</v>
      </c>
      <c r="E27" s="22" t="s">
        <v>769</v>
      </c>
      <c r="F27" s="21" t="s">
        <v>43</v>
      </c>
      <c r="G27" s="23">
        <v>850000</v>
      </c>
      <c r="H27" s="23">
        <v>433831</v>
      </c>
      <c r="I27" s="11" t="s">
        <v>229</v>
      </c>
      <c r="J27" s="24" t="s">
        <v>50</v>
      </c>
      <c r="K27" s="25" t="s">
        <v>98</v>
      </c>
      <c r="L27" s="26">
        <v>2016</v>
      </c>
      <c r="M27" s="42"/>
    </row>
    <row r="28" spans="1:13" ht="33.75">
      <c r="A28" s="20" t="s">
        <v>6</v>
      </c>
      <c r="B28" s="20" t="s">
        <v>45</v>
      </c>
      <c r="C28" s="20" t="s">
        <v>130</v>
      </c>
      <c r="D28" s="21" t="s">
        <v>36</v>
      </c>
      <c r="E28" s="22" t="s">
        <v>769</v>
      </c>
      <c r="F28" s="21" t="s">
        <v>46</v>
      </c>
      <c r="G28" s="23">
        <v>832767.71</v>
      </c>
      <c r="H28" s="23">
        <v>232008.06</v>
      </c>
      <c r="I28" s="11" t="s">
        <v>85</v>
      </c>
      <c r="J28" s="24" t="s">
        <v>50</v>
      </c>
      <c r="K28" s="25" t="s">
        <v>98</v>
      </c>
      <c r="L28" s="26">
        <v>2016</v>
      </c>
      <c r="M28" s="42"/>
    </row>
    <row r="29" spans="1:13" ht="33.75">
      <c r="A29" s="20" t="s">
        <v>6</v>
      </c>
      <c r="B29" s="20" t="s">
        <v>54</v>
      </c>
      <c r="C29" s="20" t="s">
        <v>130</v>
      </c>
      <c r="D29" s="21" t="s">
        <v>55</v>
      </c>
      <c r="E29" s="22" t="s">
        <v>769</v>
      </c>
      <c r="F29" s="21" t="s">
        <v>56</v>
      </c>
      <c r="G29" s="23">
        <v>25250000</v>
      </c>
      <c r="H29" s="23">
        <v>4815190</v>
      </c>
      <c r="I29" s="11" t="s">
        <v>59</v>
      </c>
      <c r="J29" s="24" t="s">
        <v>57</v>
      </c>
      <c r="K29" s="25" t="s">
        <v>99</v>
      </c>
      <c r="L29" s="26">
        <v>2016</v>
      </c>
      <c r="M29" s="42"/>
    </row>
    <row r="30" spans="1:13" ht="33.75">
      <c r="A30" s="20" t="s">
        <v>6</v>
      </c>
      <c r="B30" s="20" t="s">
        <v>64</v>
      </c>
      <c r="C30" s="20" t="s">
        <v>130</v>
      </c>
      <c r="D30" s="21" t="s">
        <v>58</v>
      </c>
      <c r="E30" s="22" t="s">
        <v>769</v>
      </c>
      <c r="F30" s="21" t="s">
        <v>65</v>
      </c>
      <c r="G30" s="23">
        <v>8333399.9999999991</v>
      </c>
      <c r="H30" s="23">
        <v>1799368</v>
      </c>
      <c r="I30" s="11" t="s">
        <v>59</v>
      </c>
      <c r="J30" s="24" t="s">
        <v>57</v>
      </c>
      <c r="K30" s="25" t="s">
        <v>99</v>
      </c>
      <c r="L30" s="26">
        <v>2016</v>
      </c>
      <c r="M30" s="42"/>
    </row>
    <row r="31" spans="1:13" ht="33.75">
      <c r="A31" s="20" t="s">
        <v>6</v>
      </c>
      <c r="B31" s="20" t="s">
        <v>60</v>
      </c>
      <c r="C31" s="20" t="s">
        <v>130</v>
      </c>
      <c r="D31" s="21" t="s">
        <v>58</v>
      </c>
      <c r="E31" s="22" t="s">
        <v>769</v>
      </c>
      <c r="F31" s="21" t="s">
        <v>61</v>
      </c>
      <c r="G31" s="23">
        <v>8500000</v>
      </c>
      <c r="H31" s="23">
        <v>37802062</v>
      </c>
      <c r="I31" s="11" t="s">
        <v>47</v>
      </c>
      <c r="J31" s="24" t="s">
        <v>57</v>
      </c>
      <c r="K31" s="25" t="s">
        <v>99</v>
      </c>
      <c r="L31" s="26">
        <v>2016</v>
      </c>
      <c r="M31" s="42"/>
    </row>
    <row r="32" spans="1:13" ht="33.75">
      <c r="A32" s="20" t="s">
        <v>6</v>
      </c>
      <c r="B32" s="20" t="s">
        <v>66</v>
      </c>
      <c r="C32" s="20" t="s">
        <v>130</v>
      </c>
      <c r="D32" s="21" t="s">
        <v>58</v>
      </c>
      <c r="E32" s="22" t="s">
        <v>769</v>
      </c>
      <c r="F32" s="21" t="s">
        <v>67</v>
      </c>
      <c r="G32" s="23">
        <v>7980027</v>
      </c>
      <c r="H32" s="23">
        <v>1985403.16</v>
      </c>
      <c r="I32" s="11" t="s">
        <v>47</v>
      </c>
      <c r="J32" s="24" t="s">
        <v>57</v>
      </c>
      <c r="K32" s="25" t="s">
        <v>99</v>
      </c>
      <c r="L32" s="26">
        <v>2016</v>
      </c>
      <c r="M32" s="42"/>
    </row>
    <row r="33" spans="1:13" ht="36">
      <c r="A33" s="20" t="s">
        <v>6</v>
      </c>
      <c r="B33" s="20" t="s">
        <v>68</v>
      </c>
      <c r="C33" s="20" t="s">
        <v>130</v>
      </c>
      <c r="D33" s="21" t="s">
        <v>58</v>
      </c>
      <c r="E33" s="22" t="s">
        <v>769</v>
      </c>
      <c r="F33" s="21" t="s">
        <v>69</v>
      </c>
      <c r="G33" s="23">
        <v>7977600</v>
      </c>
      <c r="H33" s="23">
        <v>1994400</v>
      </c>
      <c r="I33" s="11" t="s">
        <v>59</v>
      </c>
      <c r="J33" s="24" t="s">
        <v>57</v>
      </c>
      <c r="K33" s="25" t="s">
        <v>99</v>
      </c>
      <c r="L33" s="26">
        <v>2016</v>
      </c>
      <c r="M33" s="42"/>
    </row>
    <row r="34" spans="1:13" ht="33.75">
      <c r="A34" s="20" t="s">
        <v>6</v>
      </c>
      <c r="B34" s="20" t="s">
        <v>70</v>
      </c>
      <c r="C34" s="20" t="s">
        <v>130</v>
      </c>
      <c r="D34" s="21" t="s">
        <v>58</v>
      </c>
      <c r="E34" s="22" t="s">
        <v>769</v>
      </c>
      <c r="F34" s="21" t="s">
        <v>71</v>
      </c>
      <c r="G34" s="23">
        <v>5003618.9674999993</v>
      </c>
      <c r="H34" s="23">
        <v>890796.58</v>
      </c>
      <c r="I34" s="11" t="s">
        <v>47</v>
      </c>
      <c r="J34" s="24" t="s">
        <v>57</v>
      </c>
      <c r="K34" s="25" t="s">
        <v>99</v>
      </c>
      <c r="L34" s="26">
        <v>2016</v>
      </c>
      <c r="M34" s="42"/>
    </row>
    <row r="35" spans="1:13" ht="33.75">
      <c r="A35" s="20" t="s">
        <v>6</v>
      </c>
      <c r="B35" s="20" t="s">
        <v>72</v>
      </c>
      <c r="C35" s="20" t="s">
        <v>130</v>
      </c>
      <c r="D35" s="21" t="s">
        <v>36</v>
      </c>
      <c r="E35" s="22" t="s">
        <v>769</v>
      </c>
      <c r="F35" s="21" t="s">
        <v>73</v>
      </c>
      <c r="G35" s="23">
        <v>795299.75</v>
      </c>
      <c r="H35" s="23">
        <v>204307.02</v>
      </c>
      <c r="I35" s="11" t="s">
        <v>16</v>
      </c>
      <c r="J35" s="24" t="s">
        <v>57</v>
      </c>
      <c r="K35" s="25" t="s">
        <v>99</v>
      </c>
      <c r="L35" s="26">
        <v>2016</v>
      </c>
      <c r="M35" s="42"/>
    </row>
    <row r="36" spans="1:13" ht="33.75">
      <c r="A36" s="20" t="s">
        <v>6</v>
      </c>
      <c r="B36" s="20" t="s">
        <v>74</v>
      </c>
      <c r="C36" s="20" t="s">
        <v>130</v>
      </c>
      <c r="D36" s="21" t="s">
        <v>75</v>
      </c>
      <c r="E36" s="22" t="s">
        <v>769</v>
      </c>
      <c r="F36" s="21" t="s">
        <v>76</v>
      </c>
      <c r="G36" s="23">
        <v>7650000</v>
      </c>
      <c r="H36" s="23">
        <v>1350000</v>
      </c>
      <c r="I36" s="11" t="s">
        <v>59</v>
      </c>
      <c r="J36" s="24" t="s">
        <v>57</v>
      </c>
      <c r="K36" s="25" t="s">
        <v>99</v>
      </c>
      <c r="L36" s="26">
        <v>2016</v>
      </c>
      <c r="M36" s="42"/>
    </row>
    <row r="37" spans="1:13" ht="36">
      <c r="A37" s="20" t="s">
        <v>6</v>
      </c>
      <c r="B37" s="20" t="s">
        <v>77</v>
      </c>
      <c r="C37" s="20" t="s">
        <v>130</v>
      </c>
      <c r="D37" s="21" t="s">
        <v>75</v>
      </c>
      <c r="E37" s="22" t="s">
        <v>769</v>
      </c>
      <c r="F37" s="21" t="s">
        <v>78</v>
      </c>
      <c r="G37" s="23">
        <v>7650000</v>
      </c>
      <c r="H37" s="23">
        <v>1868632.67</v>
      </c>
      <c r="I37" s="11" t="s">
        <v>25</v>
      </c>
      <c r="J37" s="24" t="s">
        <v>57</v>
      </c>
      <c r="K37" s="25" t="s">
        <v>99</v>
      </c>
      <c r="L37" s="26">
        <v>2016</v>
      </c>
      <c r="M37" s="42"/>
    </row>
    <row r="38" spans="1:13" ht="33.75">
      <c r="A38" s="20" t="s">
        <v>6</v>
      </c>
      <c r="B38" s="20" t="s">
        <v>79</v>
      </c>
      <c r="C38" s="20" t="s">
        <v>130</v>
      </c>
      <c r="D38" s="21" t="s">
        <v>75</v>
      </c>
      <c r="E38" s="22" t="s">
        <v>769</v>
      </c>
      <c r="F38" s="21" t="s">
        <v>80</v>
      </c>
      <c r="G38" s="23">
        <v>8500000</v>
      </c>
      <c r="H38" s="23">
        <v>2441520.35</v>
      </c>
      <c r="I38" s="11" t="s">
        <v>25</v>
      </c>
      <c r="J38" s="24" t="s">
        <v>57</v>
      </c>
      <c r="K38" s="25" t="s">
        <v>99</v>
      </c>
      <c r="L38" s="26">
        <v>2016</v>
      </c>
      <c r="M38" s="42"/>
    </row>
    <row r="39" spans="1:13" ht="48">
      <c r="A39" s="20" t="s">
        <v>6</v>
      </c>
      <c r="B39" s="20" t="s">
        <v>81</v>
      </c>
      <c r="C39" s="20" t="s">
        <v>130</v>
      </c>
      <c r="D39" s="21" t="s">
        <v>495</v>
      </c>
      <c r="E39" s="22" t="s">
        <v>769</v>
      </c>
      <c r="F39" s="21" t="s">
        <v>82</v>
      </c>
      <c r="G39" s="23">
        <v>20317644.350000001</v>
      </c>
      <c r="H39" s="23">
        <v>3586696.65</v>
      </c>
      <c r="I39" s="11" t="s">
        <v>47</v>
      </c>
      <c r="J39" s="24" t="s">
        <v>57</v>
      </c>
      <c r="K39" s="25" t="s">
        <v>99</v>
      </c>
      <c r="L39" s="26">
        <v>2016</v>
      </c>
      <c r="M39" s="42"/>
    </row>
    <row r="40" spans="1:13" ht="33.75">
      <c r="A40" s="20" t="s">
        <v>6</v>
      </c>
      <c r="B40" s="20" t="s">
        <v>83</v>
      </c>
      <c r="C40" s="20" t="s">
        <v>130</v>
      </c>
      <c r="D40" s="21" t="s">
        <v>75</v>
      </c>
      <c r="E40" s="22" t="s">
        <v>769</v>
      </c>
      <c r="F40" s="21" t="s">
        <v>84</v>
      </c>
      <c r="G40" s="23">
        <v>6872000</v>
      </c>
      <c r="H40" s="23">
        <v>1213000</v>
      </c>
      <c r="I40" s="11" t="s">
        <v>85</v>
      </c>
      <c r="J40" s="24" t="s">
        <v>57</v>
      </c>
      <c r="K40" s="25" t="s">
        <v>99</v>
      </c>
      <c r="L40" s="26">
        <v>2016</v>
      </c>
      <c r="M40" s="42"/>
    </row>
    <row r="41" spans="1:13" ht="33.75">
      <c r="A41" s="20" t="s">
        <v>6</v>
      </c>
      <c r="B41" s="20" t="s">
        <v>86</v>
      </c>
      <c r="C41" s="20" t="s">
        <v>130</v>
      </c>
      <c r="D41" s="21" t="s">
        <v>75</v>
      </c>
      <c r="E41" s="22" t="s">
        <v>769</v>
      </c>
      <c r="F41" s="21" t="s">
        <v>87</v>
      </c>
      <c r="G41" s="23">
        <v>7616382.5</v>
      </c>
      <c r="H41" s="23">
        <v>1776333.38</v>
      </c>
      <c r="I41" s="11" t="s">
        <v>59</v>
      </c>
      <c r="J41" s="24" t="s">
        <v>57</v>
      </c>
      <c r="K41" s="25" t="s">
        <v>99</v>
      </c>
      <c r="L41" s="26">
        <v>2016</v>
      </c>
      <c r="M41" s="42"/>
    </row>
    <row r="42" spans="1:13" ht="36">
      <c r="A42" s="20" t="s">
        <v>6</v>
      </c>
      <c r="B42" s="20" t="s">
        <v>90</v>
      </c>
      <c r="C42" s="20" t="s">
        <v>130</v>
      </c>
      <c r="D42" s="21" t="s">
        <v>75</v>
      </c>
      <c r="E42" s="22" t="s">
        <v>769</v>
      </c>
      <c r="F42" s="21" t="s">
        <v>91</v>
      </c>
      <c r="G42" s="23">
        <v>1571655.1</v>
      </c>
      <c r="H42" s="23">
        <v>277350.90000000002</v>
      </c>
      <c r="I42" s="11" t="s">
        <v>47</v>
      </c>
      <c r="J42" s="24" t="s">
        <v>57</v>
      </c>
      <c r="K42" s="25" t="s">
        <v>99</v>
      </c>
      <c r="L42" s="26">
        <v>2016</v>
      </c>
      <c r="M42" s="42"/>
    </row>
    <row r="43" spans="1:13" ht="33.75">
      <c r="A43" s="20" t="s">
        <v>6</v>
      </c>
      <c r="B43" s="20" t="s">
        <v>62</v>
      </c>
      <c r="C43" s="20" t="s">
        <v>130</v>
      </c>
      <c r="D43" s="21" t="s">
        <v>58</v>
      </c>
      <c r="E43" s="22" t="s">
        <v>769</v>
      </c>
      <c r="F43" s="21" t="s">
        <v>63</v>
      </c>
      <c r="G43" s="23">
        <v>5325505</v>
      </c>
      <c r="H43" s="23">
        <v>1014298.46</v>
      </c>
      <c r="I43" s="11" t="s">
        <v>25</v>
      </c>
      <c r="J43" s="24" t="s">
        <v>57</v>
      </c>
      <c r="K43" s="25" t="s">
        <v>99</v>
      </c>
      <c r="L43" s="26">
        <v>2016</v>
      </c>
      <c r="M43" s="42"/>
    </row>
    <row r="44" spans="1:13" s="5" customFormat="1" ht="204">
      <c r="A44" s="20" t="s">
        <v>6</v>
      </c>
      <c r="B44" s="20" t="s">
        <v>114</v>
      </c>
      <c r="C44" s="20" t="s">
        <v>129</v>
      </c>
      <c r="D44" s="21" t="s">
        <v>113</v>
      </c>
      <c r="E44" s="22" t="s">
        <v>770</v>
      </c>
      <c r="F44" s="21" t="s">
        <v>500</v>
      </c>
      <c r="G44" s="23">
        <v>89600000</v>
      </c>
      <c r="H44" s="23">
        <v>22400000</v>
      </c>
      <c r="I44" s="11" t="s">
        <v>110</v>
      </c>
      <c r="J44" s="24" t="s">
        <v>131</v>
      </c>
      <c r="K44" s="25" t="s">
        <v>108</v>
      </c>
      <c r="L44" s="26">
        <v>2016</v>
      </c>
      <c r="M44" s="42"/>
    </row>
    <row r="45" spans="1:13" s="5" customFormat="1" ht="72">
      <c r="A45" s="20" t="s">
        <v>6</v>
      </c>
      <c r="B45" s="20" t="s">
        <v>109</v>
      </c>
      <c r="C45" s="20" t="s">
        <v>129</v>
      </c>
      <c r="D45" s="21" t="s">
        <v>105</v>
      </c>
      <c r="E45" s="22" t="s">
        <v>769</v>
      </c>
      <c r="F45" s="21" t="s">
        <v>501</v>
      </c>
      <c r="G45" s="23">
        <v>193800000</v>
      </c>
      <c r="H45" s="23">
        <v>34200000</v>
      </c>
      <c r="I45" s="11" t="s">
        <v>110</v>
      </c>
      <c r="J45" s="24" t="s">
        <v>131</v>
      </c>
      <c r="K45" s="25" t="s">
        <v>108</v>
      </c>
      <c r="L45" s="26">
        <v>2016</v>
      </c>
      <c r="M45" s="42"/>
    </row>
    <row r="46" spans="1:13" s="5" customFormat="1" ht="48">
      <c r="A46" s="20" t="s">
        <v>6</v>
      </c>
      <c r="B46" s="20" t="s">
        <v>111</v>
      </c>
      <c r="C46" s="20" t="s">
        <v>129</v>
      </c>
      <c r="D46" s="21" t="s">
        <v>105</v>
      </c>
      <c r="E46" s="22" t="s">
        <v>769</v>
      </c>
      <c r="F46" s="21" t="s">
        <v>502</v>
      </c>
      <c r="G46" s="23">
        <v>24000000</v>
      </c>
      <c r="H46" s="23">
        <v>6000000</v>
      </c>
      <c r="I46" s="11" t="s">
        <v>110</v>
      </c>
      <c r="J46" s="24" t="s">
        <v>131</v>
      </c>
      <c r="K46" s="25" t="s">
        <v>108</v>
      </c>
      <c r="L46" s="26">
        <v>2016</v>
      </c>
      <c r="M46" s="42"/>
    </row>
    <row r="47" spans="1:13" s="5" customFormat="1" ht="216">
      <c r="A47" s="20" t="s">
        <v>6</v>
      </c>
      <c r="B47" s="20" t="s">
        <v>112</v>
      </c>
      <c r="C47" s="20" t="s">
        <v>129</v>
      </c>
      <c r="D47" s="21" t="s">
        <v>113</v>
      </c>
      <c r="E47" s="22" t="s">
        <v>770</v>
      </c>
      <c r="F47" s="21" t="s">
        <v>503</v>
      </c>
      <c r="G47" s="23">
        <v>372400000</v>
      </c>
      <c r="H47" s="23">
        <v>65717647</v>
      </c>
      <c r="I47" s="11" t="s">
        <v>110</v>
      </c>
      <c r="J47" s="24" t="s">
        <v>131</v>
      </c>
      <c r="K47" s="25" t="s">
        <v>108</v>
      </c>
      <c r="L47" s="26">
        <v>2016</v>
      </c>
      <c r="M47" s="42"/>
    </row>
    <row r="48" spans="1:13" ht="33.75">
      <c r="A48" s="20" t="s">
        <v>6</v>
      </c>
      <c r="B48" s="20" t="s">
        <v>115</v>
      </c>
      <c r="C48" s="20" t="s">
        <v>130</v>
      </c>
      <c r="D48" s="21" t="s">
        <v>58</v>
      </c>
      <c r="E48" s="22" t="s">
        <v>769</v>
      </c>
      <c r="F48" s="21" t="s">
        <v>116</v>
      </c>
      <c r="G48" s="23">
        <v>8500000</v>
      </c>
      <c r="H48" s="23">
        <v>1500000</v>
      </c>
      <c r="I48" s="11" t="s">
        <v>25</v>
      </c>
      <c r="J48" s="24" t="s">
        <v>131</v>
      </c>
      <c r="K48" s="25" t="s">
        <v>108</v>
      </c>
      <c r="L48" s="26">
        <v>2016</v>
      </c>
      <c r="M48" s="42"/>
    </row>
    <row r="49" spans="1:13" ht="33.75">
      <c r="A49" s="20" t="s">
        <v>6</v>
      </c>
      <c r="B49" s="20" t="s">
        <v>117</v>
      </c>
      <c r="C49" s="20" t="s">
        <v>130</v>
      </c>
      <c r="D49" s="21" t="s">
        <v>75</v>
      </c>
      <c r="E49" s="22" t="s">
        <v>769</v>
      </c>
      <c r="F49" s="21" t="s">
        <v>118</v>
      </c>
      <c r="G49" s="23">
        <v>9490132.5199999996</v>
      </c>
      <c r="H49" s="23">
        <v>1687029.27</v>
      </c>
      <c r="I49" s="11" t="s">
        <v>25</v>
      </c>
      <c r="J49" s="24" t="s">
        <v>131</v>
      </c>
      <c r="K49" s="25" t="s">
        <v>108</v>
      </c>
      <c r="L49" s="26">
        <v>2016</v>
      </c>
      <c r="M49" s="42"/>
    </row>
    <row r="50" spans="1:13" ht="48">
      <c r="A50" s="20" t="s">
        <v>6</v>
      </c>
      <c r="B50" s="20" t="s">
        <v>119</v>
      </c>
      <c r="C50" s="20" t="s">
        <v>130</v>
      </c>
      <c r="D50" s="21" t="s">
        <v>75</v>
      </c>
      <c r="E50" s="22" t="s">
        <v>769</v>
      </c>
      <c r="F50" s="21" t="s">
        <v>120</v>
      </c>
      <c r="G50" s="23">
        <v>16150000</v>
      </c>
      <c r="H50" s="23">
        <v>4362000</v>
      </c>
      <c r="I50" s="11" t="s">
        <v>121</v>
      </c>
      <c r="J50" s="24" t="s">
        <v>131</v>
      </c>
      <c r="K50" s="25" t="s">
        <v>108</v>
      </c>
      <c r="L50" s="26">
        <v>2016</v>
      </c>
      <c r="M50" s="42"/>
    </row>
    <row r="51" spans="1:13" ht="33.75">
      <c r="A51" s="20" t="s">
        <v>6</v>
      </c>
      <c r="B51" s="20" t="s">
        <v>122</v>
      </c>
      <c r="C51" s="20" t="s">
        <v>130</v>
      </c>
      <c r="D51" s="21" t="s">
        <v>75</v>
      </c>
      <c r="E51" s="22" t="s">
        <v>769</v>
      </c>
      <c r="F51" s="21" t="s">
        <v>123</v>
      </c>
      <c r="G51" s="23">
        <v>7310510</v>
      </c>
      <c r="H51" s="23">
        <v>1440090</v>
      </c>
      <c r="I51" s="11" t="s">
        <v>39</v>
      </c>
      <c r="J51" s="24" t="s">
        <v>131</v>
      </c>
      <c r="K51" s="25" t="s">
        <v>108</v>
      </c>
      <c r="L51" s="26">
        <v>2016</v>
      </c>
      <c r="M51" s="42"/>
    </row>
    <row r="52" spans="1:13" ht="33.75">
      <c r="A52" s="20" t="s">
        <v>6</v>
      </c>
      <c r="B52" s="20" t="s">
        <v>124</v>
      </c>
      <c r="C52" s="20" t="s">
        <v>130</v>
      </c>
      <c r="D52" s="21" t="s">
        <v>58</v>
      </c>
      <c r="E52" s="22" t="s">
        <v>769</v>
      </c>
      <c r="F52" s="21" t="s">
        <v>125</v>
      </c>
      <c r="G52" s="23">
        <v>8500000</v>
      </c>
      <c r="H52" s="23">
        <v>14300000</v>
      </c>
      <c r="I52" s="11" t="s">
        <v>152</v>
      </c>
      <c r="J52" s="24" t="s">
        <v>131</v>
      </c>
      <c r="K52" s="25" t="s">
        <v>108</v>
      </c>
      <c r="L52" s="26">
        <v>2016</v>
      </c>
      <c r="M52" s="42"/>
    </row>
    <row r="53" spans="1:13" ht="36">
      <c r="A53" s="20" t="s">
        <v>6</v>
      </c>
      <c r="B53" s="20" t="s">
        <v>127</v>
      </c>
      <c r="C53" s="20" t="s">
        <v>130</v>
      </c>
      <c r="D53" s="21" t="s">
        <v>58</v>
      </c>
      <c r="E53" s="22" t="s">
        <v>769</v>
      </c>
      <c r="F53" s="21" t="s">
        <v>128</v>
      </c>
      <c r="G53" s="23">
        <v>8364740.96</v>
      </c>
      <c r="H53" s="23">
        <v>1669038.26</v>
      </c>
      <c r="I53" s="11" t="s">
        <v>25</v>
      </c>
      <c r="J53" s="24" t="s">
        <v>131</v>
      </c>
      <c r="K53" s="25" t="s">
        <v>108</v>
      </c>
      <c r="L53" s="26">
        <v>2016</v>
      </c>
      <c r="M53" s="42"/>
    </row>
    <row r="54" spans="1:13" ht="33.75">
      <c r="A54" s="20" t="s">
        <v>6</v>
      </c>
      <c r="B54" s="20" t="s">
        <v>134</v>
      </c>
      <c r="C54" s="20" t="s">
        <v>130</v>
      </c>
      <c r="D54" s="21" t="s">
        <v>49</v>
      </c>
      <c r="E54" s="22" t="s">
        <v>770</v>
      </c>
      <c r="F54" s="21" t="s">
        <v>135</v>
      </c>
      <c r="G54" s="23">
        <v>37762100</v>
      </c>
      <c r="H54" s="23">
        <v>11866900</v>
      </c>
      <c r="I54" s="11" t="s">
        <v>47</v>
      </c>
      <c r="J54" s="24" t="s">
        <v>133</v>
      </c>
      <c r="K54" s="25" t="s">
        <v>132</v>
      </c>
      <c r="L54" s="26">
        <v>2016</v>
      </c>
      <c r="M54" s="42"/>
    </row>
    <row r="55" spans="1:13" ht="33.75">
      <c r="A55" s="20" t="s">
        <v>6</v>
      </c>
      <c r="B55" s="20" t="s">
        <v>136</v>
      </c>
      <c r="C55" s="20" t="s">
        <v>130</v>
      </c>
      <c r="D55" s="21" t="s">
        <v>75</v>
      </c>
      <c r="E55" s="22" t="s">
        <v>769</v>
      </c>
      <c r="F55" s="21" t="s">
        <v>137</v>
      </c>
      <c r="G55" s="23">
        <v>8500000</v>
      </c>
      <c r="H55" s="23">
        <v>1500000</v>
      </c>
      <c r="I55" s="11" t="s">
        <v>85</v>
      </c>
      <c r="J55" s="24" t="s">
        <v>133</v>
      </c>
      <c r="K55" s="25" t="s">
        <v>132</v>
      </c>
      <c r="L55" s="26">
        <v>2016</v>
      </c>
      <c r="M55" s="42"/>
    </row>
    <row r="56" spans="1:13" ht="33.75">
      <c r="A56" s="20" t="s">
        <v>6</v>
      </c>
      <c r="B56" s="20" t="s">
        <v>88</v>
      </c>
      <c r="C56" s="20" t="s">
        <v>130</v>
      </c>
      <c r="D56" s="21" t="s">
        <v>75</v>
      </c>
      <c r="E56" s="22" t="s">
        <v>769</v>
      </c>
      <c r="F56" s="21" t="s">
        <v>89</v>
      </c>
      <c r="G56" s="23">
        <v>6281896.8899999997</v>
      </c>
      <c r="H56" s="23">
        <v>1108570.04</v>
      </c>
      <c r="I56" s="11" t="s">
        <v>25</v>
      </c>
      <c r="J56" s="24" t="s">
        <v>222</v>
      </c>
      <c r="K56" s="25" t="s">
        <v>138</v>
      </c>
      <c r="L56" s="26">
        <v>2016</v>
      </c>
      <c r="M56" s="42"/>
    </row>
    <row r="57" spans="1:13" ht="33.75">
      <c r="A57" s="20" t="s">
        <v>6</v>
      </c>
      <c r="B57" s="20" t="s">
        <v>139</v>
      </c>
      <c r="C57" s="20" t="s">
        <v>130</v>
      </c>
      <c r="D57" s="21" t="s">
        <v>141</v>
      </c>
      <c r="E57" s="22" t="s">
        <v>769</v>
      </c>
      <c r="F57" s="21" t="s">
        <v>142</v>
      </c>
      <c r="G57" s="23">
        <v>18539640</v>
      </c>
      <c r="H57" s="23">
        <v>3531360</v>
      </c>
      <c r="I57" s="11" t="s">
        <v>126</v>
      </c>
      <c r="J57" s="24" t="s">
        <v>145</v>
      </c>
      <c r="K57" s="25" t="s">
        <v>146</v>
      </c>
      <c r="L57" s="26">
        <v>2017</v>
      </c>
      <c r="M57" s="42"/>
    </row>
    <row r="58" spans="1:13" ht="33.75">
      <c r="A58" s="20" t="s">
        <v>6</v>
      </c>
      <c r="B58" s="20" t="s">
        <v>140</v>
      </c>
      <c r="C58" s="20" t="s">
        <v>130</v>
      </c>
      <c r="D58" s="21" t="s">
        <v>58</v>
      </c>
      <c r="E58" s="22" t="s">
        <v>769</v>
      </c>
      <c r="F58" s="21" t="s">
        <v>143</v>
      </c>
      <c r="G58" s="23">
        <v>3656222.64</v>
      </c>
      <c r="H58" s="23">
        <v>995215.76</v>
      </c>
      <c r="I58" s="11" t="s">
        <v>144</v>
      </c>
      <c r="J58" s="24" t="s">
        <v>145</v>
      </c>
      <c r="K58" s="25" t="s">
        <v>146</v>
      </c>
      <c r="L58" s="26">
        <v>2017</v>
      </c>
      <c r="M58" s="42"/>
    </row>
    <row r="59" spans="1:13" ht="48">
      <c r="A59" s="20" t="s">
        <v>6</v>
      </c>
      <c r="B59" s="20" t="s">
        <v>147</v>
      </c>
      <c r="C59" s="20" t="s">
        <v>130</v>
      </c>
      <c r="D59" s="21" t="s">
        <v>149</v>
      </c>
      <c r="E59" s="22" t="s">
        <v>769</v>
      </c>
      <c r="F59" s="21" t="s">
        <v>150</v>
      </c>
      <c r="G59" s="23">
        <v>3400000</v>
      </c>
      <c r="H59" s="23">
        <v>2268070</v>
      </c>
      <c r="I59" s="11" t="s">
        <v>152</v>
      </c>
      <c r="J59" s="24" t="s">
        <v>226</v>
      </c>
      <c r="K59" s="25" t="s">
        <v>132</v>
      </c>
      <c r="L59" s="26">
        <v>2017</v>
      </c>
      <c r="M59" s="42"/>
    </row>
    <row r="60" spans="1:13" ht="33.75">
      <c r="A60" s="20" t="s">
        <v>6</v>
      </c>
      <c r="B60" s="20" t="s">
        <v>148</v>
      </c>
      <c r="C60" s="20" t="s">
        <v>130</v>
      </c>
      <c r="D60" s="21" t="s">
        <v>58</v>
      </c>
      <c r="E60" s="22" t="s">
        <v>769</v>
      </c>
      <c r="F60" s="21" t="s">
        <v>151</v>
      </c>
      <c r="G60" s="23">
        <v>12745325</v>
      </c>
      <c r="H60" s="23">
        <v>63751218.689999998</v>
      </c>
      <c r="I60" s="11" t="s">
        <v>154</v>
      </c>
      <c r="J60" s="24" t="s">
        <v>226</v>
      </c>
      <c r="K60" s="25" t="s">
        <v>132</v>
      </c>
      <c r="L60" s="26">
        <v>2017</v>
      </c>
      <c r="M60" s="42"/>
    </row>
    <row r="61" spans="1:13" ht="33.75">
      <c r="A61" s="20" t="s">
        <v>6</v>
      </c>
      <c r="B61" s="20" t="s">
        <v>155</v>
      </c>
      <c r="C61" s="20" t="s">
        <v>130</v>
      </c>
      <c r="D61" s="21" t="s">
        <v>49</v>
      </c>
      <c r="E61" s="22" t="s">
        <v>770</v>
      </c>
      <c r="F61" s="21" t="s">
        <v>156</v>
      </c>
      <c r="G61" s="23">
        <v>10587597.949999999</v>
      </c>
      <c r="H61" s="23">
        <v>2652557.4900000002</v>
      </c>
      <c r="I61" s="11" t="s">
        <v>157</v>
      </c>
      <c r="J61" s="24" t="s">
        <v>158</v>
      </c>
      <c r="K61" s="25" t="s">
        <v>132</v>
      </c>
      <c r="L61" s="26">
        <v>2017</v>
      </c>
      <c r="M61" s="42"/>
    </row>
    <row r="62" spans="1:13" ht="33.75">
      <c r="A62" s="20" t="s">
        <v>6</v>
      </c>
      <c r="B62" s="20" t="s">
        <v>159</v>
      </c>
      <c r="C62" s="20" t="s">
        <v>130</v>
      </c>
      <c r="D62" s="21" t="s">
        <v>160</v>
      </c>
      <c r="E62" s="22" t="s">
        <v>770</v>
      </c>
      <c r="F62" s="21" t="s">
        <v>161</v>
      </c>
      <c r="G62" s="23">
        <v>977500</v>
      </c>
      <c r="H62" s="23">
        <v>1137000</v>
      </c>
      <c r="I62" s="11" t="s">
        <v>153</v>
      </c>
      <c r="J62" s="24" t="s">
        <v>183</v>
      </c>
      <c r="K62" s="25" t="s">
        <v>132</v>
      </c>
      <c r="L62" s="26">
        <v>2017</v>
      </c>
      <c r="M62" s="42"/>
    </row>
    <row r="63" spans="1:13" ht="33.75">
      <c r="A63" s="20" t="s">
        <v>6</v>
      </c>
      <c r="B63" s="20" t="s">
        <v>162</v>
      </c>
      <c r="C63" s="20" t="s">
        <v>130</v>
      </c>
      <c r="D63" s="21" t="s">
        <v>160</v>
      </c>
      <c r="E63" s="22" t="s">
        <v>770</v>
      </c>
      <c r="F63" s="21" t="s">
        <v>163</v>
      </c>
      <c r="G63" s="23">
        <v>960500</v>
      </c>
      <c r="H63" s="23">
        <v>6513500</v>
      </c>
      <c r="I63" s="11" t="s">
        <v>164</v>
      </c>
      <c r="J63" s="24" t="s">
        <v>183</v>
      </c>
      <c r="K63" s="25" t="s">
        <v>132</v>
      </c>
      <c r="L63" s="26">
        <v>2017</v>
      </c>
      <c r="M63" s="42"/>
    </row>
    <row r="64" spans="1:13" ht="33.75">
      <c r="A64" s="20" t="s">
        <v>6</v>
      </c>
      <c r="B64" s="20" t="s">
        <v>165</v>
      </c>
      <c r="C64" s="20" t="s">
        <v>130</v>
      </c>
      <c r="D64" s="21" t="s">
        <v>160</v>
      </c>
      <c r="E64" s="22" t="s">
        <v>770</v>
      </c>
      <c r="F64" s="21" t="s">
        <v>166</v>
      </c>
      <c r="G64" s="23">
        <v>977500</v>
      </c>
      <c r="H64" s="23">
        <v>839301.37000000011</v>
      </c>
      <c r="I64" s="11" t="s">
        <v>153</v>
      </c>
      <c r="J64" s="24" t="s">
        <v>183</v>
      </c>
      <c r="K64" s="25" t="s">
        <v>132</v>
      </c>
      <c r="L64" s="26">
        <v>2017</v>
      </c>
      <c r="M64" s="42"/>
    </row>
    <row r="65" spans="1:13" ht="33.75">
      <c r="A65" s="20" t="s">
        <v>6</v>
      </c>
      <c r="B65" s="20" t="s">
        <v>167</v>
      </c>
      <c r="C65" s="20" t="s">
        <v>130</v>
      </c>
      <c r="D65" s="21" t="s">
        <v>160</v>
      </c>
      <c r="E65" s="22" t="s">
        <v>770</v>
      </c>
      <c r="F65" s="21" t="s">
        <v>168</v>
      </c>
      <c r="G65" s="23">
        <v>977500</v>
      </c>
      <c r="H65" s="23">
        <v>12314140</v>
      </c>
      <c r="I65" s="11" t="s">
        <v>153</v>
      </c>
      <c r="J65" s="24" t="s">
        <v>183</v>
      </c>
      <c r="K65" s="25" t="s">
        <v>132</v>
      </c>
      <c r="L65" s="26">
        <v>2017</v>
      </c>
      <c r="M65" s="42"/>
    </row>
    <row r="66" spans="1:13" ht="33.75">
      <c r="A66" s="20" t="s">
        <v>6</v>
      </c>
      <c r="B66" s="20" t="s">
        <v>169</v>
      </c>
      <c r="C66" s="20" t="s">
        <v>130</v>
      </c>
      <c r="D66" s="21" t="s">
        <v>160</v>
      </c>
      <c r="E66" s="22" t="s">
        <v>770</v>
      </c>
      <c r="F66" s="21" t="s">
        <v>170</v>
      </c>
      <c r="G66" s="23">
        <v>901000</v>
      </c>
      <c r="H66" s="23">
        <v>1102187.79</v>
      </c>
      <c r="I66" s="11" t="s">
        <v>153</v>
      </c>
      <c r="J66" s="24" t="s">
        <v>183</v>
      </c>
      <c r="K66" s="25" t="s">
        <v>132</v>
      </c>
      <c r="L66" s="26">
        <v>2017</v>
      </c>
      <c r="M66" s="42"/>
    </row>
    <row r="67" spans="1:13" ht="33.75">
      <c r="A67" s="20" t="s">
        <v>6</v>
      </c>
      <c r="B67" s="20" t="s">
        <v>171</v>
      </c>
      <c r="C67" s="20" t="s">
        <v>130</v>
      </c>
      <c r="D67" s="21" t="s">
        <v>160</v>
      </c>
      <c r="E67" s="22" t="s">
        <v>770</v>
      </c>
      <c r="F67" s="21" t="s">
        <v>172</v>
      </c>
      <c r="G67" s="23">
        <v>977500</v>
      </c>
      <c r="H67" s="23">
        <v>1152406.8799999999</v>
      </c>
      <c r="I67" s="11" t="s">
        <v>173</v>
      </c>
      <c r="J67" s="24" t="s">
        <v>183</v>
      </c>
      <c r="K67" s="25" t="s">
        <v>132</v>
      </c>
      <c r="L67" s="26">
        <v>2017</v>
      </c>
      <c r="M67" s="42"/>
    </row>
    <row r="68" spans="1:13" ht="36">
      <c r="A68" s="20" t="s">
        <v>6</v>
      </c>
      <c r="B68" s="20" t="s">
        <v>174</v>
      </c>
      <c r="C68" s="20" t="s">
        <v>130</v>
      </c>
      <c r="D68" s="21" t="s">
        <v>160</v>
      </c>
      <c r="E68" s="22" t="s">
        <v>770</v>
      </c>
      <c r="F68" s="21" t="s">
        <v>175</v>
      </c>
      <c r="G68" s="23">
        <v>920000</v>
      </c>
      <c r="H68" s="23">
        <v>1641989.9900000002</v>
      </c>
      <c r="I68" s="11" t="s">
        <v>153</v>
      </c>
      <c r="J68" s="24" t="s">
        <v>183</v>
      </c>
      <c r="K68" s="25" t="s">
        <v>132</v>
      </c>
      <c r="L68" s="26">
        <v>2017</v>
      </c>
      <c r="M68" s="42"/>
    </row>
    <row r="69" spans="1:13" ht="36">
      <c r="A69" s="20" t="s">
        <v>6</v>
      </c>
      <c r="B69" s="20" t="s">
        <v>176</v>
      </c>
      <c r="C69" s="20" t="s">
        <v>130</v>
      </c>
      <c r="D69" s="21" t="s">
        <v>160</v>
      </c>
      <c r="E69" s="22" t="s">
        <v>770</v>
      </c>
      <c r="F69" s="21" t="s">
        <v>177</v>
      </c>
      <c r="G69" s="23">
        <v>920000.00000000012</v>
      </c>
      <c r="H69" s="23">
        <v>920999.99999999988</v>
      </c>
      <c r="I69" s="11" t="s">
        <v>153</v>
      </c>
      <c r="J69" s="24" t="s">
        <v>183</v>
      </c>
      <c r="K69" s="25" t="s">
        <v>132</v>
      </c>
      <c r="L69" s="26">
        <v>2017</v>
      </c>
      <c r="M69" s="42"/>
    </row>
    <row r="70" spans="1:13" ht="33.75">
      <c r="A70" s="20" t="s">
        <v>6</v>
      </c>
      <c r="B70" s="20" t="s">
        <v>178</v>
      </c>
      <c r="C70" s="20" t="s">
        <v>130</v>
      </c>
      <c r="D70" s="21" t="s">
        <v>160</v>
      </c>
      <c r="E70" s="22" t="s">
        <v>770</v>
      </c>
      <c r="F70" s="21" t="s">
        <v>179</v>
      </c>
      <c r="G70" s="23">
        <v>920000</v>
      </c>
      <c r="H70" s="23">
        <v>622637</v>
      </c>
      <c r="I70" s="11" t="s">
        <v>180</v>
      </c>
      <c r="J70" s="24" t="s">
        <v>183</v>
      </c>
      <c r="K70" s="25" t="s">
        <v>132</v>
      </c>
      <c r="L70" s="26">
        <v>2017</v>
      </c>
      <c r="M70" s="42"/>
    </row>
    <row r="71" spans="1:13" ht="33.75">
      <c r="A71" s="20" t="s">
        <v>6</v>
      </c>
      <c r="B71" s="20" t="s">
        <v>181</v>
      </c>
      <c r="C71" s="20" t="s">
        <v>130</v>
      </c>
      <c r="D71" s="21" t="s">
        <v>49</v>
      </c>
      <c r="E71" s="22" t="s">
        <v>770</v>
      </c>
      <c r="F71" s="21" t="s">
        <v>182</v>
      </c>
      <c r="G71" s="23">
        <v>5320000</v>
      </c>
      <c r="H71" s="23">
        <v>1330000</v>
      </c>
      <c r="I71" s="11" t="s">
        <v>154</v>
      </c>
      <c r="J71" s="24" t="s">
        <v>183</v>
      </c>
      <c r="K71" s="25" t="s">
        <v>132</v>
      </c>
      <c r="L71" s="26">
        <v>2017</v>
      </c>
      <c r="M71" s="42"/>
    </row>
    <row r="72" spans="1:13" ht="33.75">
      <c r="A72" s="20" t="s">
        <v>6</v>
      </c>
      <c r="B72" s="20" t="s">
        <v>184</v>
      </c>
      <c r="C72" s="20" t="s">
        <v>130</v>
      </c>
      <c r="D72" s="21" t="s">
        <v>49</v>
      </c>
      <c r="E72" s="22" t="s">
        <v>770</v>
      </c>
      <c r="F72" s="21" t="s">
        <v>185</v>
      </c>
      <c r="G72" s="23">
        <v>37366601.479999997</v>
      </c>
      <c r="H72" s="23">
        <v>9342880.3699999992</v>
      </c>
      <c r="I72" s="11" t="s">
        <v>153</v>
      </c>
      <c r="J72" s="24" t="s">
        <v>197</v>
      </c>
      <c r="K72" s="25" t="s">
        <v>132</v>
      </c>
      <c r="L72" s="26">
        <v>2017</v>
      </c>
      <c r="M72" s="42"/>
    </row>
    <row r="73" spans="1:13" ht="33.75">
      <c r="A73" s="20" t="s">
        <v>6</v>
      </c>
      <c r="B73" s="20" t="s">
        <v>186</v>
      </c>
      <c r="C73" s="20" t="s">
        <v>130</v>
      </c>
      <c r="D73" s="21" t="s">
        <v>49</v>
      </c>
      <c r="E73" s="22" t="s">
        <v>770</v>
      </c>
      <c r="F73" s="21" t="s">
        <v>187</v>
      </c>
      <c r="G73" s="23">
        <v>17029750</v>
      </c>
      <c r="H73" s="23">
        <v>3005250</v>
      </c>
      <c r="I73" s="11" t="s">
        <v>157</v>
      </c>
      <c r="J73" s="24" t="s">
        <v>197</v>
      </c>
      <c r="K73" s="25" t="s">
        <v>132</v>
      </c>
      <c r="L73" s="26">
        <v>2017</v>
      </c>
      <c r="M73" s="42"/>
    </row>
    <row r="74" spans="1:13" ht="36">
      <c r="A74" s="20" t="s">
        <v>6</v>
      </c>
      <c r="B74" s="20" t="s">
        <v>188</v>
      </c>
      <c r="C74" s="20" t="s">
        <v>130</v>
      </c>
      <c r="D74" s="21" t="s">
        <v>49</v>
      </c>
      <c r="E74" s="22" t="s">
        <v>770</v>
      </c>
      <c r="F74" s="21" t="s">
        <v>189</v>
      </c>
      <c r="G74" s="23">
        <v>26511528.050000001</v>
      </c>
      <c r="H74" s="23">
        <v>4746916.9400000013</v>
      </c>
      <c r="I74" s="11" t="s">
        <v>39</v>
      </c>
      <c r="J74" s="24" t="s">
        <v>197</v>
      </c>
      <c r="K74" s="25" t="s">
        <v>132</v>
      </c>
      <c r="L74" s="26">
        <v>2017</v>
      </c>
      <c r="M74" s="42"/>
    </row>
    <row r="75" spans="1:13" ht="33.75">
      <c r="A75" s="20" t="s">
        <v>6</v>
      </c>
      <c r="B75" s="20" t="s">
        <v>190</v>
      </c>
      <c r="C75" s="20" t="s">
        <v>130</v>
      </c>
      <c r="D75" s="21" t="s">
        <v>49</v>
      </c>
      <c r="E75" s="22" t="s">
        <v>770</v>
      </c>
      <c r="F75" s="21" t="s">
        <v>227</v>
      </c>
      <c r="G75" s="23">
        <v>36502102.5</v>
      </c>
      <c r="H75" s="23">
        <v>17730677.5</v>
      </c>
      <c r="I75" s="11" t="s">
        <v>173</v>
      </c>
      <c r="J75" s="24" t="s">
        <v>197</v>
      </c>
      <c r="K75" s="25" t="s">
        <v>132</v>
      </c>
      <c r="L75" s="26">
        <v>2017</v>
      </c>
      <c r="M75" s="42"/>
    </row>
    <row r="76" spans="1:13" ht="48">
      <c r="A76" s="20" t="s">
        <v>6</v>
      </c>
      <c r="B76" s="20" t="s">
        <v>191</v>
      </c>
      <c r="C76" s="20" t="s">
        <v>130</v>
      </c>
      <c r="D76" s="21" t="s">
        <v>49</v>
      </c>
      <c r="E76" s="22" t="s">
        <v>770</v>
      </c>
      <c r="F76" s="21" t="s">
        <v>192</v>
      </c>
      <c r="G76" s="23">
        <v>10155462.26</v>
      </c>
      <c r="H76" s="23">
        <v>1794625</v>
      </c>
      <c r="I76" s="11" t="s">
        <v>152</v>
      </c>
      <c r="J76" s="24" t="s">
        <v>197</v>
      </c>
      <c r="K76" s="25" t="s">
        <v>132</v>
      </c>
      <c r="L76" s="26">
        <v>2017</v>
      </c>
      <c r="M76" s="42"/>
    </row>
    <row r="77" spans="1:13" ht="48">
      <c r="A77" s="20" t="s">
        <v>6</v>
      </c>
      <c r="B77" s="20" t="s">
        <v>193</v>
      </c>
      <c r="C77" s="20" t="s">
        <v>130</v>
      </c>
      <c r="D77" s="21" t="s">
        <v>49</v>
      </c>
      <c r="E77" s="22" t="s">
        <v>770</v>
      </c>
      <c r="F77" s="21" t="s">
        <v>194</v>
      </c>
      <c r="G77" s="23">
        <v>18700000</v>
      </c>
      <c r="H77" s="23">
        <v>3300000</v>
      </c>
      <c r="I77" s="11" t="s">
        <v>39</v>
      </c>
      <c r="J77" s="24" t="s">
        <v>197</v>
      </c>
      <c r="K77" s="25" t="s">
        <v>132</v>
      </c>
      <c r="L77" s="26">
        <v>2017</v>
      </c>
      <c r="M77" s="42"/>
    </row>
    <row r="78" spans="1:13" ht="33.75">
      <c r="A78" s="20" t="s">
        <v>6</v>
      </c>
      <c r="B78" s="20" t="s">
        <v>195</v>
      </c>
      <c r="C78" s="20" t="s">
        <v>130</v>
      </c>
      <c r="D78" s="21" t="s">
        <v>49</v>
      </c>
      <c r="E78" s="22" t="s">
        <v>770</v>
      </c>
      <c r="F78" s="21" t="s">
        <v>196</v>
      </c>
      <c r="G78" s="23">
        <v>26730946.199999999</v>
      </c>
      <c r="H78" s="23">
        <v>4743547.8000000007</v>
      </c>
      <c r="I78" s="11" t="s">
        <v>39</v>
      </c>
      <c r="J78" s="24" t="s">
        <v>197</v>
      </c>
      <c r="K78" s="25" t="s">
        <v>132</v>
      </c>
      <c r="L78" s="26">
        <v>2017</v>
      </c>
      <c r="M78" s="42"/>
    </row>
    <row r="79" spans="1:13" ht="33.75">
      <c r="A79" s="20" t="s">
        <v>6</v>
      </c>
      <c r="B79" s="20" t="s">
        <v>200</v>
      </c>
      <c r="C79" s="20" t="s">
        <v>130</v>
      </c>
      <c r="D79" s="21" t="s">
        <v>58</v>
      </c>
      <c r="E79" s="22" t="s">
        <v>769</v>
      </c>
      <c r="F79" s="21" t="s">
        <v>230</v>
      </c>
      <c r="G79" s="23">
        <v>3188364.16</v>
      </c>
      <c r="H79" s="23">
        <v>5012329.57</v>
      </c>
      <c r="I79" s="11" t="s">
        <v>180</v>
      </c>
      <c r="J79" s="24" t="s">
        <v>201</v>
      </c>
      <c r="K79" s="25" t="s">
        <v>225</v>
      </c>
      <c r="L79" s="26">
        <v>2017</v>
      </c>
      <c r="M79" s="42"/>
    </row>
    <row r="80" spans="1:13" ht="33.75">
      <c r="A80" s="20" t="s">
        <v>6</v>
      </c>
      <c r="B80" s="20" t="s">
        <v>202</v>
      </c>
      <c r="C80" s="20" t="s">
        <v>130</v>
      </c>
      <c r="D80" s="21" t="s">
        <v>49</v>
      </c>
      <c r="E80" s="22" t="s">
        <v>770</v>
      </c>
      <c r="F80" s="21" t="s">
        <v>228</v>
      </c>
      <c r="G80" s="23">
        <v>4411000</v>
      </c>
      <c r="H80" s="23">
        <v>20156446</v>
      </c>
      <c r="I80" s="11" t="s">
        <v>203</v>
      </c>
      <c r="J80" s="24" t="s">
        <v>210</v>
      </c>
      <c r="K80" s="25" t="s">
        <v>225</v>
      </c>
      <c r="L80" s="26">
        <v>2018</v>
      </c>
      <c r="M80" s="42"/>
    </row>
    <row r="81" spans="1:13" ht="33.75">
      <c r="A81" s="20" t="s">
        <v>6</v>
      </c>
      <c r="B81" s="20" t="s">
        <v>205</v>
      </c>
      <c r="C81" s="20" t="s">
        <v>130</v>
      </c>
      <c r="D81" s="21" t="s">
        <v>58</v>
      </c>
      <c r="E81" s="22" t="s">
        <v>769</v>
      </c>
      <c r="F81" s="21" t="s">
        <v>206</v>
      </c>
      <c r="G81" s="23">
        <v>3281430.1</v>
      </c>
      <c r="H81" s="23">
        <v>6972848.9500000011</v>
      </c>
      <c r="I81" s="11" t="s">
        <v>235</v>
      </c>
      <c r="J81" s="24" t="s">
        <v>210</v>
      </c>
      <c r="K81" s="25" t="s">
        <v>225</v>
      </c>
      <c r="L81" s="26">
        <v>2018</v>
      </c>
      <c r="M81" s="43"/>
    </row>
    <row r="82" spans="1:13" ht="33.75">
      <c r="A82" s="20" t="s">
        <v>6</v>
      </c>
      <c r="B82" s="20" t="s">
        <v>208</v>
      </c>
      <c r="C82" s="20" t="s">
        <v>130</v>
      </c>
      <c r="D82" s="21" t="s">
        <v>58</v>
      </c>
      <c r="E82" s="22" t="s">
        <v>769</v>
      </c>
      <c r="F82" s="21" t="s">
        <v>209</v>
      </c>
      <c r="G82" s="23">
        <v>8057658.5600000005</v>
      </c>
      <c r="H82" s="23">
        <v>1421939.75</v>
      </c>
      <c r="I82" s="11" t="s">
        <v>207</v>
      </c>
      <c r="J82" s="24" t="s">
        <v>210</v>
      </c>
      <c r="K82" s="25" t="s">
        <v>225</v>
      </c>
      <c r="L82" s="26">
        <v>2018</v>
      </c>
      <c r="M82" s="42"/>
    </row>
    <row r="83" spans="1:13" ht="33.75">
      <c r="A83" s="20" t="s">
        <v>6</v>
      </c>
      <c r="B83" s="20" t="s">
        <v>212</v>
      </c>
      <c r="C83" s="20" t="s">
        <v>130</v>
      </c>
      <c r="D83" s="21" t="s">
        <v>160</v>
      </c>
      <c r="E83" s="22" t="s">
        <v>770</v>
      </c>
      <c r="F83" s="21" t="s">
        <v>216</v>
      </c>
      <c r="G83" s="23">
        <v>977500</v>
      </c>
      <c r="H83" s="23">
        <v>1177857</v>
      </c>
      <c r="I83" s="11" t="s">
        <v>204</v>
      </c>
      <c r="J83" s="24" t="s">
        <v>223</v>
      </c>
      <c r="K83" s="25" t="s">
        <v>211</v>
      </c>
      <c r="L83" s="26">
        <v>2018</v>
      </c>
      <c r="M83" s="42"/>
    </row>
    <row r="84" spans="1:13" ht="33.75">
      <c r="A84" s="20" t="s">
        <v>6</v>
      </c>
      <c r="B84" s="20" t="s">
        <v>213</v>
      </c>
      <c r="C84" s="20" t="s">
        <v>130</v>
      </c>
      <c r="D84" s="21" t="s">
        <v>58</v>
      </c>
      <c r="E84" s="22" t="s">
        <v>769</v>
      </c>
      <c r="F84" s="21" t="s">
        <v>217</v>
      </c>
      <c r="G84" s="23">
        <v>7351711.2000000002</v>
      </c>
      <c r="H84" s="23">
        <v>1297360.7999999998</v>
      </c>
      <c r="I84" s="11" t="s">
        <v>180</v>
      </c>
      <c r="J84" s="24" t="s">
        <v>223</v>
      </c>
      <c r="K84" s="25" t="s">
        <v>211</v>
      </c>
      <c r="L84" s="26">
        <v>2018</v>
      </c>
      <c r="M84" s="42"/>
    </row>
    <row r="85" spans="1:13" ht="33.75">
      <c r="A85" s="20" t="s">
        <v>6</v>
      </c>
      <c r="B85" s="20" t="s">
        <v>214</v>
      </c>
      <c r="C85" s="20" t="s">
        <v>130</v>
      </c>
      <c r="D85" s="21" t="s">
        <v>160</v>
      </c>
      <c r="E85" s="22" t="s">
        <v>770</v>
      </c>
      <c r="F85" s="21" t="s">
        <v>218</v>
      </c>
      <c r="G85" s="23">
        <v>976701.85</v>
      </c>
      <c r="H85" s="23">
        <v>1052359.1499999999</v>
      </c>
      <c r="I85" s="11" t="s">
        <v>180</v>
      </c>
      <c r="J85" s="24" t="s">
        <v>223</v>
      </c>
      <c r="K85" s="25" t="s">
        <v>211</v>
      </c>
      <c r="L85" s="26">
        <v>2018</v>
      </c>
      <c r="M85" s="42"/>
    </row>
    <row r="86" spans="1:13" ht="33.75">
      <c r="A86" s="20" t="s">
        <v>6</v>
      </c>
      <c r="B86" s="20" t="s">
        <v>215</v>
      </c>
      <c r="C86" s="20" t="s">
        <v>130</v>
      </c>
      <c r="D86" s="21" t="s">
        <v>58</v>
      </c>
      <c r="E86" s="22" t="s">
        <v>769</v>
      </c>
      <c r="F86" s="21" t="s">
        <v>219</v>
      </c>
      <c r="G86" s="23">
        <v>4775736.8</v>
      </c>
      <c r="H86" s="23">
        <v>1193934.2000000002</v>
      </c>
      <c r="I86" s="11" t="s">
        <v>180</v>
      </c>
      <c r="J86" s="24" t="s">
        <v>223</v>
      </c>
      <c r="K86" s="25" t="s">
        <v>211</v>
      </c>
      <c r="L86" s="26">
        <v>2018</v>
      </c>
      <c r="M86" s="42"/>
    </row>
    <row r="87" spans="1:13" ht="33.75">
      <c r="A87" s="20" t="s">
        <v>6</v>
      </c>
      <c r="B87" s="20" t="s">
        <v>220</v>
      </c>
      <c r="C87" s="20" t="s">
        <v>130</v>
      </c>
      <c r="D87" s="21" t="s">
        <v>55</v>
      </c>
      <c r="E87" s="22" t="s">
        <v>769</v>
      </c>
      <c r="F87" s="21" t="s">
        <v>221</v>
      </c>
      <c r="G87" s="23">
        <v>17955400</v>
      </c>
      <c r="H87" s="23">
        <v>3168600</v>
      </c>
      <c r="I87" s="11" t="s">
        <v>198</v>
      </c>
      <c r="J87" s="24" t="s">
        <v>224</v>
      </c>
      <c r="K87" s="25" t="s">
        <v>211</v>
      </c>
      <c r="L87" s="26">
        <v>2019</v>
      </c>
      <c r="M87" s="20"/>
    </row>
    <row r="88" spans="1:13" ht="33.75">
      <c r="A88" s="20" t="s">
        <v>6</v>
      </c>
      <c r="B88" s="20" t="s">
        <v>232</v>
      </c>
      <c r="C88" s="20" t="s">
        <v>130</v>
      </c>
      <c r="D88" s="21" t="s">
        <v>160</v>
      </c>
      <c r="E88" s="22" t="s">
        <v>770</v>
      </c>
      <c r="F88" s="21" t="s">
        <v>233</v>
      </c>
      <c r="G88" s="23">
        <v>946935.38</v>
      </c>
      <c r="H88" s="23">
        <v>2568671.02</v>
      </c>
      <c r="I88" s="11" t="s">
        <v>234</v>
      </c>
      <c r="J88" s="24" t="s">
        <v>236</v>
      </c>
      <c r="K88" s="25" t="s">
        <v>231</v>
      </c>
      <c r="L88" s="26">
        <v>2018</v>
      </c>
      <c r="M88" s="42"/>
    </row>
    <row r="89" spans="1:13" ht="33.75">
      <c r="A89" s="20" t="s">
        <v>6</v>
      </c>
      <c r="B89" s="20" t="s">
        <v>237</v>
      </c>
      <c r="C89" s="20" t="s">
        <v>130</v>
      </c>
      <c r="D89" s="21" t="s">
        <v>58</v>
      </c>
      <c r="E89" s="22" t="s">
        <v>769</v>
      </c>
      <c r="F89" s="21" t="s">
        <v>238</v>
      </c>
      <c r="G89" s="23">
        <v>5610850</v>
      </c>
      <c r="H89" s="23">
        <v>990150</v>
      </c>
      <c r="I89" s="11" t="s">
        <v>235</v>
      </c>
      <c r="J89" s="24" t="s">
        <v>236</v>
      </c>
      <c r="K89" s="25" t="s">
        <v>231</v>
      </c>
      <c r="L89" s="26">
        <v>2018</v>
      </c>
      <c r="M89" s="42"/>
    </row>
    <row r="90" spans="1:13" ht="36">
      <c r="A90" s="20" t="s">
        <v>6</v>
      </c>
      <c r="B90" s="20" t="s">
        <v>240</v>
      </c>
      <c r="C90" s="20" t="s">
        <v>130</v>
      </c>
      <c r="D90" s="21" t="s">
        <v>58</v>
      </c>
      <c r="E90" s="22" t="s">
        <v>769</v>
      </c>
      <c r="F90" s="21" t="s">
        <v>241</v>
      </c>
      <c r="G90" s="23">
        <v>3000000</v>
      </c>
      <c r="H90" s="23">
        <v>102417500</v>
      </c>
      <c r="I90" s="11" t="s">
        <v>198</v>
      </c>
      <c r="J90" s="24" t="s">
        <v>255</v>
      </c>
      <c r="K90" s="25" t="s">
        <v>256</v>
      </c>
      <c r="L90" s="26">
        <v>2018</v>
      </c>
      <c r="M90" s="29"/>
    </row>
    <row r="91" spans="1:13" ht="36">
      <c r="A91" s="20" t="s">
        <v>6</v>
      </c>
      <c r="B91" s="20" t="s">
        <v>242</v>
      </c>
      <c r="C91" s="20" t="s">
        <v>130</v>
      </c>
      <c r="D91" s="21" t="s">
        <v>105</v>
      </c>
      <c r="E91" s="22" t="s">
        <v>769</v>
      </c>
      <c r="F91" s="21" t="s">
        <v>246</v>
      </c>
      <c r="G91" s="23">
        <v>2000000</v>
      </c>
      <c r="H91" s="23">
        <v>10006150.041200001</v>
      </c>
      <c r="I91" s="11" t="s">
        <v>198</v>
      </c>
      <c r="J91" s="24" t="s">
        <v>255</v>
      </c>
      <c r="K91" s="25" t="s">
        <v>256</v>
      </c>
      <c r="L91" s="26">
        <v>2018</v>
      </c>
      <c r="M91" s="30"/>
    </row>
    <row r="92" spans="1:13" ht="33.75">
      <c r="A92" s="20" t="s">
        <v>6</v>
      </c>
      <c r="B92" s="20" t="s">
        <v>243</v>
      </c>
      <c r="C92" s="20" t="s">
        <v>130</v>
      </c>
      <c r="D92" s="21" t="s">
        <v>105</v>
      </c>
      <c r="E92" s="22" t="s">
        <v>769</v>
      </c>
      <c r="F92" s="21" t="s">
        <v>247</v>
      </c>
      <c r="G92" s="23">
        <v>2367909.44</v>
      </c>
      <c r="H92" s="23">
        <v>417866.37000000011</v>
      </c>
      <c r="I92" s="11" t="s">
        <v>239</v>
      </c>
      <c r="J92" s="24" t="s">
        <v>255</v>
      </c>
      <c r="K92" s="25" t="s">
        <v>256</v>
      </c>
      <c r="L92" s="26">
        <v>2018</v>
      </c>
      <c r="M92" s="42"/>
    </row>
    <row r="93" spans="1:13" ht="33.75">
      <c r="A93" s="20" t="s">
        <v>6</v>
      </c>
      <c r="B93" s="20" t="s">
        <v>244</v>
      </c>
      <c r="C93" s="20" t="s">
        <v>130</v>
      </c>
      <c r="D93" s="21" t="s">
        <v>105</v>
      </c>
      <c r="E93" s="22" t="s">
        <v>769</v>
      </c>
      <c r="F93" s="21" t="s">
        <v>248</v>
      </c>
      <c r="G93" s="23">
        <v>8185414.6699999999</v>
      </c>
      <c r="H93" s="23">
        <v>5205303.76</v>
      </c>
      <c r="I93" s="11" t="s">
        <v>239</v>
      </c>
      <c r="J93" s="24" t="s">
        <v>255</v>
      </c>
      <c r="K93" s="25" t="s">
        <v>256</v>
      </c>
      <c r="L93" s="26">
        <v>2018</v>
      </c>
      <c r="M93" s="42"/>
    </row>
    <row r="94" spans="1:13" ht="33.75">
      <c r="A94" s="20" t="s">
        <v>6</v>
      </c>
      <c r="B94" s="20" t="s">
        <v>245</v>
      </c>
      <c r="C94" s="20" t="s">
        <v>130</v>
      </c>
      <c r="D94" s="21" t="s">
        <v>160</v>
      </c>
      <c r="E94" s="22" t="s">
        <v>770</v>
      </c>
      <c r="F94" s="21" t="s">
        <v>250</v>
      </c>
      <c r="G94" s="23">
        <v>920000</v>
      </c>
      <c r="H94" s="23">
        <v>689947.22</v>
      </c>
      <c r="I94" s="11" t="s">
        <v>198</v>
      </c>
      <c r="J94" s="24" t="s">
        <v>255</v>
      </c>
      <c r="K94" s="25" t="s">
        <v>256</v>
      </c>
      <c r="L94" s="26">
        <v>2018</v>
      </c>
      <c r="M94" s="42"/>
    </row>
    <row r="95" spans="1:13" ht="33.75">
      <c r="A95" s="20" t="s">
        <v>6</v>
      </c>
      <c r="B95" s="20" t="s">
        <v>249</v>
      </c>
      <c r="C95" s="20" t="s">
        <v>130</v>
      </c>
      <c r="D95" s="21" t="s">
        <v>49</v>
      </c>
      <c r="E95" s="22" t="s">
        <v>770</v>
      </c>
      <c r="F95" s="21" t="s">
        <v>251</v>
      </c>
      <c r="G95" s="23">
        <v>3958948.3</v>
      </c>
      <c r="H95" s="23">
        <v>15836346.699999999</v>
      </c>
      <c r="I95" s="11" t="s">
        <v>198</v>
      </c>
      <c r="J95" s="24" t="s">
        <v>255</v>
      </c>
      <c r="K95" s="25" t="s">
        <v>256</v>
      </c>
      <c r="L95" s="26">
        <v>2018</v>
      </c>
      <c r="M95" s="29"/>
    </row>
    <row r="96" spans="1:13" ht="33.75">
      <c r="A96" s="20" t="s">
        <v>6</v>
      </c>
      <c r="B96" s="20" t="s">
        <v>252</v>
      </c>
      <c r="C96" s="20" t="s">
        <v>130</v>
      </c>
      <c r="D96" s="21" t="s">
        <v>55</v>
      </c>
      <c r="E96" s="22" t="s">
        <v>769</v>
      </c>
      <c r="F96" s="21" t="s">
        <v>254</v>
      </c>
      <c r="G96" s="23">
        <v>22337500</v>
      </c>
      <c r="H96" s="23">
        <v>4521259.8999999985</v>
      </c>
      <c r="I96" s="11" t="s">
        <v>199</v>
      </c>
      <c r="J96" s="24" t="s">
        <v>255</v>
      </c>
      <c r="K96" s="25" t="s">
        <v>256</v>
      </c>
      <c r="L96" s="26">
        <v>2018</v>
      </c>
      <c r="M96" s="42"/>
    </row>
    <row r="97" spans="1:13" ht="33.75">
      <c r="A97" s="20" t="s">
        <v>6</v>
      </c>
      <c r="B97" s="20" t="s">
        <v>257</v>
      </c>
      <c r="C97" s="20" t="s">
        <v>130</v>
      </c>
      <c r="D97" s="21" t="s">
        <v>105</v>
      </c>
      <c r="E97" s="22" t="s">
        <v>769</v>
      </c>
      <c r="F97" s="21" t="s">
        <v>258</v>
      </c>
      <c r="G97" s="23">
        <v>323059.5</v>
      </c>
      <c r="H97" s="23">
        <v>57010.5</v>
      </c>
      <c r="I97" s="11" t="s">
        <v>198</v>
      </c>
      <c r="J97" s="24" t="s">
        <v>259</v>
      </c>
      <c r="K97" s="25" t="s">
        <v>132</v>
      </c>
      <c r="L97" s="26">
        <v>2018</v>
      </c>
      <c r="M97" s="42"/>
    </row>
    <row r="98" spans="1:13" ht="33.75">
      <c r="A98" s="20" t="s">
        <v>6</v>
      </c>
      <c r="B98" s="20" t="s">
        <v>260</v>
      </c>
      <c r="C98" s="20" t="s">
        <v>130</v>
      </c>
      <c r="D98" s="21" t="s">
        <v>105</v>
      </c>
      <c r="E98" s="22" t="s">
        <v>769</v>
      </c>
      <c r="F98" s="21" t="s">
        <v>265</v>
      </c>
      <c r="G98" s="23">
        <v>291305.2</v>
      </c>
      <c r="H98" s="23">
        <v>51406.799999999988</v>
      </c>
      <c r="I98" s="11" t="s">
        <v>198</v>
      </c>
      <c r="J98" s="24" t="s">
        <v>259</v>
      </c>
      <c r="K98" s="25" t="s">
        <v>132</v>
      </c>
      <c r="L98" s="26">
        <v>2018</v>
      </c>
      <c r="M98" s="42"/>
    </row>
    <row r="99" spans="1:13" ht="33.75">
      <c r="A99" s="20" t="s">
        <v>6</v>
      </c>
      <c r="B99" s="20" t="s">
        <v>261</v>
      </c>
      <c r="C99" s="20" t="s">
        <v>130</v>
      </c>
      <c r="D99" s="21" t="s">
        <v>105</v>
      </c>
      <c r="E99" s="22" t="s">
        <v>769</v>
      </c>
      <c r="F99" s="21" t="s">
        <v>264</v>
      </c>
      <c r="G99" s="23">
        <v>351220</v>
      </c>
      <c r="H99" s="23">
        <v>61980</v>
      </c>
      <c r="I99" s="11" t="s">
        <v>198</v>
      </c>
      <c r="J99" s="24" t="s">
        <v>259</v>
      </c>
      <c r="K99" s="25" t="s">
        <v>132</v>
      </c>
      <c r="L99" s="26">
        <v>2018</v>
      </c>
      <c r="M99" s="42"/>
    </row>
    <row r="100" spans="1:13" ht="33.75">
      <c r="A100" s="20" t="s">
        <v>6</v>
      </c>
      <c r="B100" s="20" t="s">
        <v>262</v>
      </c>
      <c r="C100" s="20" t="s">
        <v>130</v>
      </c>
      <c r="D100" s="21" t="s">
        <v>105</v>
      </c>
      <c r="E100" s="22" t="s">
        <v>769</v>
      </c>
      <c r="F100" s="21" t="s">
        <v>266</v>
      </c>
      <c r="G100" s="23">
        <v>214200</v>
      </c>
      <c r="H100" s="23">
        <v>37800</v>
      </c>
      <c r="I100" s="11" t="s">
        <v>198</v>
      </c>
      <c r="J100" s="24" t="s">
        <v>259</v>
      </c>
      <c r="K100" s="25" t="s">
        <v>132</v>
      </c>
      <c r="L100" s="26">
        <v>2018</v>
      </c>
      <c r="M100" s="42"/>
    </row>
    <row r="101" spans="1:13" ht="33.75">
      <c r="A101" s="20" t="s">
        <v>6</v>
      </c>
      <c r="B101" s="20" t="s">
        <v>263</v>
      </c>
      <c r="C101" s="20" t="s">
        <v>130</v>
      </c>
      <c r="D101" s="21" t="s">
        <v>105</v>
      </c>
      <c r="E101" s="22" t="s">
        <v>769</v>
      </c>
      <c r="F101" s="21" t="s">
        <v>441</v>
      </c>
      <c r="G101" s="23">
        <v>231625</v>
      </c>
      <c r="H101" s="23">
        <v>40875</v>
      </c>
      <c r="I101" s="11" t="s">
        <v>198</v>
      </c>
      <c r="J101" s="24" t="s">
        <v>259</v>
      </c>
      <c r="K101" s="25" t="s">
        <v>132</v>
      </c>
      <c r="L101" s="26">
        <v>2018</v>
      </c>
      <c r="M101" s="42"/>
    </row>
    <row r="102" spans="1:13" ht="33.75">
      <c r="A102" s="20" t="s">
        <v>6</v>
      </c>
      <c r="B102" s="20" t="s">
        <v>354</v>
      </c>
      <c r="C102" s="20" t="s">
        <v>130</v>
      </c>
      <c r="D102" s="21" t="s">
        <v>105</v>
      </c>
      <c r="E102" s="22" t="s">
        <v>769</v>
      </c>
      <c r="F102" s="21" t="s">
        <v>267</v>
      </c>
      <c r="G102" s="23">
        <v>295375</v>
      </c>
      <c r="H102" s="23">
        <v>52125</v>
      </c>
      <c r="I102" s="11" t="s">
        <v>198</v>
      </c>
      <c r="J102" s="24" t="s">
        <v>259</v>
      </c>
      <c r="K102" s="25" t="s">
        <v>132</v>
      </c>
      <c r="L102" s="26">
        <v>2018</v>
      </c>
      <c r="M102" s="42"/>
    </row>
    <row r="103" spans="1:13" ht="33.75">
      <c r="A103" s="20" t="s">
        <v>6</v>
      </c>
      <c r="B103" s="20" t="s">
        <v>355</v>
      </c>
      <c r="C103" s="20" t="s">
        <v>130</v>
      </c>
      <c r="D103" s="21" t="s">
        <v>105</v>
      </c>
      <c r="E103" s="22" t="s">
        <v>769</v>
      </c>
      <c r="F103" s="21" t="s">
        <v>268</v>
      </c>
      <c r="G103" s="23">
        <v>314075</v>
      </c>
      <c r="H103" s="23">
        <v>55425</v>
      </c>
      <c r="I103" s="11" t="s">
        <v>198</v>
      </c>
      <c r="J103" s="24" t="s">
        <v>259</v>
      </c>
      <c r="K103" s="25" t="s">
        <v>132</v>
      </c>
      <c r="L103" s="26">
        <v>2018</v>
      </c>
      <c r="M103" s="42"/>
    </row>
    <row r="104" spans="1:13" ht="33.75">
      <c r="A104" s="20" t="s">
        <v>6</v>
      </c>
      <c r="B104" s="20" t="s">
        <v>356</v>
      </c>
      <c r="C104" s="20" t="s">
        <v>130</v>
      </c>
      <c r="D104" s="21" t="s">
        <v>105</v>
      </c>
      <c r="E104" s="22" t="s">
        <v>769</v>
      </c>
      <c r="F104" s="21" t="s">
        <v>269</v>
      </c>
      <c r="G104" s="23">
        <v>421753</v>
      </c>
      <c r="H104" s="23">
        <v>74427</v>
      </c>
      <c r="I104" s="11" t="s">
        <v>198</v>
      </c>
      <c r="J104" s="24" t="s">
        <v>259</v>
      </c>
      <c r="K104" s="25" t="s">
        <v>132</v>
      </c>
      <c r="L104" s="26">
        <v>2018</v>
      </c>
      <c r="M104" s="42"/>
    </row>
    <row r="105" spans="1:13" ht="33.75">
      <c r="A105" s="20" t="s">
        <v>6</v>
      </c>
      <c r="B105" s="20" t="s">
        <v>357</v>
      </c>
      <c r="C105" s="20" t="s">
        <v>130</v>
      </c>
      <c r="D105" s="21" t="s">
        <v>105</v>
      </c>
      <c r="E105" s="22" t="s">
        <v>769</v>
      </c>
      <c r="F105" s="21" t="s">
        <v>270</v>
      </c>
      <c r="G105" s="23">
        <v>409062.5</v>
      </c>
      <c r="H105" s="23">
        <v>72187.5</v>
      </c>
      <c r="I105" s="11" t="s">
        <v>198</v>
      </c>
      <c r="J105" s="24" t="s">
        <v>259</v>
      </c>
      <c r="K105" s="25" t="s">
        <v>132</v>
      </c>
      <c r="L105" s="26">
        <v>2018</v>
      </c>
      <c r="M105" s="42"/>
    </row>
    <row r="106" spans="1:13" ht="33.75">
      <c r="A106" s="20" t="s">
        <v>6</v>
      </c>
      <c r="B106" s="20" t="s">
        <v>358</v>
      </c>
      <c r="C106" s="20" t="s">
        <v>130</v>
      </c>
      <c r="D106" s="21" t="s">
        <v>105</v>
      </c>
      <c r="E106" s="22" t="s">
        <v>769</v>
      </c>
      <c r="F106" s="21" t="s">
        <v>271</v>
      </c>
      <c r="G106" s="23">
        <v>256360</v>
      </c>
      <c r="H106" s="23">
        <v>45240</v>
      </c>
      <c r="I106" s="11" t="s">
        <v>198</v>
      </c>
      <c r="J106" s="24" t="s">
        <v>259</v>
      </c>
      <c r="K106" s="25" t="s">
        <v>132</v>
      </c>
      <c r="L106" s="26">
        <v>2018</v>
      </c>
      <c r="M106" s="42"/>
    </row>
    <row r="107" spans="1:13" ht="33.75">
      <c r="A107" s="20" t="s">
        <v>6</v>
      </c>
      <c r="B107" s="20" t="s">
        <v>359</v>
      </c>
      <c r="C107" s="20" t="s">
        <v>130</v>
      </c>
      <c r="D107" s="21" t="s">
        <v>105</v>
      </c>
      <c r="E107" s="22" t="s">
        <v>769</v>
      </c>
      <c r="F107" s="21" t="s">
        <v>272</v>
      </c>
      <c r="G107" s="23">
        <v>208250</v>
      </c>
      <c r="H107" s="23">
        <v>36750</v>
      </c>
      <c r="I107" s="11" t="s">
        <v>198</v>
      </c>
      <c r="J107" s="24" t="s">
        <v>259</v>
      </c>
      <c r="K107" s="25" t="s">
        <v>132</v>
      </c>
      <c r="L107" s="26">
        <v>2018</v>
      </c>
      <c r="M107" s="42"/>
    </row>
    <row r="108" spans="1:13" ht="33.75">
      <c r="A108" s="20" t="s">
        <v>6</v>
      </c>
      <c r="B108" s="20" t="s">
        <v>360</v>
      </c>
      <c r="C108" s="20" t="s">
        <v>130</v>
      </c>
      <c r="D108" s="21" t="s">
        <v>105</v>
      </c>
      <c r="E108" s="22" t="s">
        <v>769</v>
      </c>
      <c r="F108" s="21" t="s">
        <v>273</v>
      </c>
      <c r="G108" s="23">
        <v>368050</v>
      </c>
      <c r="H108" s="23">
        <v>64950</v>
      </c>
      <c r="I108" s="11" t="s">
        <v>198</v>
      </c>
      <c r="J108" s="24" t="s">
        <v>259</v>
      </c>
      <c r="K108" s="25" t="s">
        <v>132</v>
      </c>
      <c r="L108" s="26">
        <v>2018</v>
      </c>
      <c r="M108" s="42"/>
    </row>
    <row r="109" spans="1:13" ht="33.75">
      <c r="A109" s="20" t="s">
        <v>6</v>
      </c>
      <c r="B109" s="20" t="s">
        <v>361</v>
      </c>
      <c r="C109" s="20" t="s">
        <v>130</v>
      </c>
      <c r="D109" s="21" t="s">
        <v>105</v>
      </c>
      <c r="E109" s="22" t="s">
        <v>769</v>
      </c>
      <c r="F109" s="21" t="s">
        <v>274</v>
      </c>
      <c r="G109" s="23">
        <v>255850</v>
      </c>
      <c r="H109" s="23">
        <v>45150</v>
      </c>
      <c r="I109" s="11" t="s">
        <v>198</v>
      </c>
      <c r="J109" s="24" t="s">
        <v>259</v>
      </c>
      <c r="K109" s="25" t="s">
        <v>132</v>
      </c>
      <c r="L109" s="26">
        <v>2018</v>
      </c>
      <c r="M109" s="42"/>
    </row>
    <row r="110" spans="1:13" ht="33.75">
      <c r="A110" s="20" t="s">
        <v>6</v>
      </c>
      <c r="B110" s="20" t="s">
        <v>362</v>
      </c>
      <c r="C110" s="20" t="s">
        <v>130</v>
      </c>
      <c r="D110" s="21" t="s">
        <v>105</v>
      </c>
      <c r="E110" s="22" t="s">
        <v>769</v>
      </c>
      <c r="F110" s="21" t="s">
        <v>275</v>
      </c>
      <c r="G110" s="23">
        <v>380800</v>
      </c>
      <c r="H110" s="23">
        <v>67200</v>
      </c>
      <c r="I110" s="11" t="s">
        <v>198</v>
      </c>
      <c r="J110" s="24" t="s">
        <v>259</v>
      </c>
      <c r="K110" s="25" t="s">
        <v>132</v>
      </c>
      <c r="L110" s="26">
        <v>2018</v>
      </c>
      <c r="M110" s="42"/>
    </row>
    <row r="111" spans="1:13" ht="33.75">
      <c r="A111" s="20" t="s">
        <v>6</v>
      </c>
      <c r="B111" s="20" t="s">
        <v>363</v>
      </c>
      <c r="C111" s="20" t="s">
        <v>130</v>
      </c>
      <c r="D111" s="21" t="s">
        <v>105</v>
      </c>
      <c r="E111" s="22" t="s">
        <v>769</v>
      </c>
      <c r="F111" s="21" t="s">
        <v>276</v>
      </c>
      <c r="G111" s="23">
        <v>337492.5</v>
      </c>
      <c r="H111" s="23">
        <v>59557.5</v>
      </c>
      <c r="I111" s="11" t="s">
        <v>198</v>
      </c>
      <c r="J111" s="24" t="s">
        <v>259</v>
      </c>
      <c r="K111" s="25" t="s">
        <v>132</v>
      </c>
      <c r="L111" s="26">
        <v>2018</v>
      </c>
      <c r="M111" s="42"/>
    </row>
    <row r="112" spans="1:13" ht="33.75">
      <c r="A112" s="20" t="s">
        <v>6</v>
      </c>
      <c r="B112" s="20" t="s">
        <v>364</v>
      </c>
      <c r="C112" s="20" t="s">
        <v>130</v>
      </c>
      <c r="D112" s="21" t="s">
        <v>105</v>
      </c>
      <c r="E112" s="22" t="s">
        <v>769</v>
      </c>
      <c r="F112" s="21" t="s">
        <v>277</v>
      </c>
      <c r="G112" s="23">
        <v>204935</v>
      </c>
      <c r="H112" s="23">
        <v>36165</v>
      </c>
      <c r="I112" s="11" t="s">
        <v>198</v>
      </c>
      <c r="J112" s="24" t="s">
        <v>259</v>
      </c>
      <c r="K112" s="25" t="s">
        <v>132</v>
      </c>
      <c r="L112" s="26">
        <v>2018</v>
      </c>
      <c r="M112" s="42"/>
    </row>
    <row r="113" spans="1:13" ht="33.75">
      <c r="A113" s="20" t="s">
        <v>6</v>
      </c>
      <c r="B113" s="20" t="s">
        <v>365</v>
      </c>
      <c r="C113" s="20" t="s">
        <v>130</v>
      </c>
      <c r="D113" s="21" t="s">
        <v>105</v>
      </c>
      <c r="E113" s="22" t="s">
        <v>769</v>
      </c>
      <c r="F113" s="21" t="s">
        <v>278</v>
      </c>
      <c r="G113" s="23">
        <v>376550</v>
      </c>
      <c r="H113" s="23">
        <v>66450</v>
      </c>
      <c r="I113" s="11" t="s">
        <v>198</v>
      </c>
      <c r="J113" s="24" t="s">
        <v>259</v>
      </c>
      <c r="K113" s="25" t="s">
        <v>132</v>
      </c>
      <c r="L113" s="26">
        <v>2018</v>
      </c>
      <c r="M113" s="42"/>
    </row>
    <row r="114" spans="1:13" ht="33.75">
      <c r="A114" s="20" t="s">
        <v>6</v>
      </c>
      <c r="B114" s="20" t="s">
        <v>366</v>
      </c>
      <c r="C114" s="20" t="s">
        <v>130</v>
      </c>
      <c r="D114" s="21" t="s">
        <v>105</v>
      </c>
      <c r="E114" s="22" t="s">
        <v>769</v>
      </c>
      <c r="F114" s="21" t="s">
        <v>279</v>
      </c>
      <c r="G114" s="23">
        <v>412250</v>
      </c>
      <c r="H114" s="23">
        <v>72750</v>
      </c>
      <c r="I114" s="11" t="s">
        <v>198</v>
      </c>
      <c r="J114" s="24" t="s">
        <v>259</v>
      </c>
      <c r="K114" s="25" t="s">
        <v>132</v>
      </c>
      <c r="L114" s="26">
        <v>2018</v>
      </c>
      <c r="M114" s="42"/>
    </row>
    <row r="115" spans="1:13" ht="33.75">
      <c r="A115" s="20" t="s">
        <v>6</v>
      </c>
      <c r="B115" s="20" t="s">
        <v>367</v>
      </c>
      <c r="C115" s="20" t="s">
        <v>130</v>
      </c>
      <c r="D115" s="21" t="s">
        <v>105</v>
      </c>
      <c r="E115" s="22" t="s">
        <v>769</v>
      </c>
      <c r="F115" s="21" t="s">
        <v>280</v>
      </c>
      <c r="G115" s="23">
        <v>411196</v>
      </c>
      <c r="H115" s="23">
        <v>72564</v>
      </c>
      <c r="I115" s="11" t="s">
        <v>198</v>
      </c>
      <c r="J115" s="24" t="s">
        <v>259</v>
      </c>
      <c r="K115" s="25" t="s">
        <v>132</v>
      </c>
      <c r="L115" s="26">
        <v>2018</v>
      </c>
      <c r="M115" s="42"/>
    </row>
    <row r="116" spans="1:13" ht="33.75">
      <c r="A116" s="20" t="s">
        <v>6</v>
      </c>
      <c r="B116" s="20" t="s">
        <v>368</v>
      </c>
      <c r="C116" s="20" t="s">
        <v>130</v>
      </c>
      <c r="D116" s="21" t="s">
        <v>105</v>
      </c>
      <c r="E116" s="22" t="s">
        <v>769</v>
      </c>
      <c r="F116" s="21" t="s">
        <v>281</v>
      </c>
      <c r="G116" s="23">
        <v>287045</v>
      </c>
      <c r="H116" s="23">
        <v>50655</v>
      </c>
      <c r="I116" s="11" t="s">
        <v>198</v>
      </c>
      <c r="J116" s="24" t="s">
        <v>259</v>
      </c>
      <c r="K116" s="25" t="s">
        <v>132</v>
      </c>
      <c r="L116" s="26">
        <v>2018</v>
      </c>
      <c r="M116" s="42"/>
    </row>
    <row r="117" spans="1:13" ht="33.75">
      <c r="A117" s="20" t="s">
        <v>6</v>
      </c>
      <c r="B117" s="20" t="s">
        <v>369</v>
      </c>
      <c r="C117" s="20" t="s">
        <v>130</v>
      </c>
      <c r="D117" s="21" t="s">
        <v>105</v>
      </c>
      <c r="E117" s="22" t="s">
        <v>769</v>
      </c>
      <c r="F117" s="21" t="s">
        <v>282</v>
      </c>
      <c r="G117" s="23">
        <v>354450</v>
      </c>
      <c r="H117" s="23">
        <v>62550</v>
      </c>
      <c r="I117" s="11" t="s">
        <v>198</v>
      </c>
      <c r="J117" s="24" t="s">
        <v>259</v>
      </c>
      <c r="K117" s="25" t="s">
        <v>132</v>
      </c>
      <c r="L117" s="26">
        <v>2018</v>
      </c>
      <c r="M117" s="42"/>
    </row>
    <row r="118" spans="1:13" ht="33.75">
      <c r="A118" s="20" t="s">
        <v>6</v>
      </c>
      <c r="B118" s="20" t="s">
        <v>370</v>
      </c>
      <c r="C118" s="20" t="s">
        <v>130</v>
      </c>
      <c r="D118" s="21" t="s">
        <v>105</v>
      </c>
      <c r="E118" s="22" t="s">
        <v>769</v>
      </c>
      <c r="F118" s="21" t="s">
        <v>283</v>
      </c>
      <c r="G118" s="23">
        <v>398560</v>
      </c>
      <c r="H118" s="23">
        <v>99640</v>
      </c>
      <c r="I118" s="11" t="s">
        <v>198</v>
      </c>
      <c r="J118" s="24" t="s">
        <v>259</v>
      </c>
      <c r="K118" s="25" t="s">
        <v>132</v>
      </c>
      <c r="L118" s="26">
        <v>2018</v>
      </c>
      <c r="M118" s="42"/>
    </row>
    <row r="119" spans="1:13" ht="33.75">
      <c r="A119" s="20" t="s">
        <v>6</v>
      </c>
      <c r="B119" s="20" t="s">
        <v>371</v>
      </c>
      <c r="C119" s="20" t="s">
        <v>130</v>
      </c>
      <c r="D119" s="21" t="s">
        <v>105</v>
      </c>
      <c r="E119" s="22" t="s">
        <v>769</v>
      </c>
      <c r="F119" s="21" t="s">
        <v>284</v>
      </c>
      <c r="G119" s="23">
        <v>400000</v>
      </c>
      <c r="H119" s="23">
        <v>100000</v>
      </c>
      <c r="I119" s="11" t="s">
        <v>198</v>
      </c>
      <c r="J119" s="24" t="s">
        <v>259</v>
      </c>
      <c r="K119" s="25" t="s">
        <v>132</v>
      </c>
      <c r="L119" s="26">
        <v>2018</v>
      </c>
      <c r="M119" s="42"/>
    </row>
    <row r="120" spans="1:13" ht="33.75">
      <c r="A120" s="20" t="s">
        <v>6</v>
      </c>
      <c r="B120" s="20" t="s">
        <v>372</v>
      </c>
      <c r="C120" s="20" t="s">
        <v>130</v>
      </c>
      <c r="D120" s="21" t="s">
        <v>105</v>
      </c>
      <c r="E120" s="22" t="s">
        <v>769</v>
      </c>
      <c r="F120" s="21" t="s">
        <v>285</v>
      </c>
      <c r="G120" s="23">
        <v>320000</v>
      </c>
      <c r="H120" s="23">
        <v>80000</v>
      </c>
      <c r="I120" s="11" t="s">
        <v>198</v>
      </c>
      <c r="J120" s="24" t="s">
        <v>259</v>
      </c>
      <c r="K120" s="25" t="s">
        <v>132</v>
      </c>
      <c r="L120" s="26">
        <v>2018</v>
      </c>
      <c r="M120" s="42"/>
    </row>
    <row r="121" spans="1:13" ht="33.75">
      <c r="A121" s="20" t="s">
        <v>6</v>
      </c>
      <c r="B121" s="20" t="s">
        <v>373</v>
      </c>
      <c r="C121" s="20" t="s">
        <v>130</v>
      </c>
      <c r="D121" s="21" t="s">
        <v>105</v>
      </c>
      <c r="E121" s="22" t="s">
        <v>769</v>
      </c>
      <c r="F121" s="21" t="s">
        <v>286</v>
      </c>
      <c r="G121" s="23">
        <v>287120</v>
      </c>
      <c r="H121" s="23">
        <v>71780</v>
      </c>
      <c r="I121" s="11" t="s">
        <v>198</v>
      </c>
      <c r="J121" s="24" t="s">
        <v>259</v>
      </c>
      <c r="K121" s="25" t="s">
        <v>132</v>
      </c>
      <c r="L121" s="26">
        <v>2018</v>
      </c>
      <c r="M121" s="42"/>
    </row>
    <row r="122" spans="1:13" ht="36">
      <c r="A122" s="20" t="s">
        <v>6</v>
      </c>
      <c r="B122" s="20" t="s">
        <v>374</v>
      </c>
      <c r="C122" s="20" t="s">
        <v>130</v>
      </c>
      <c r="D122" s="21" t="s">
        <v>105</v>
      </c>
      <c r="E122" s="22" t="s">
        <v>769</v>
      </c>
      <c r="F122" s="21" t="s">
        <v>287</v>
      </c>
      <c r="G122" s="23">
        <v>236800</v>
      </c>
      <c r="H122" s="23">
        <v>59200</v>
      </c>
      <c r="I122" s="11" t="s">
        <v>198</v>
      </c>
      <c r="J122" s="24" t="s">
        <v>259</v>
      </c>
      <c r="K122" s="25" t="s">
        <v>132</v>
      </c>
      <c r="L122" s="26">
        <v>2018</v>
      </c>
      <c r="M122" s="42"/>
    </row>
    <row r="123" spans="1:13" ht="33.75">
      <c r="A123" s="20" t="s">
        <v>6</v>
      </c>
      <c r="B123" s="20" t="s">
        <v>375</v>
      </c>
      <c r="C123" s="20" t="s">
        <v>130</v>
      </c>
      <c r="D123" s="21" t="s">
        <v>105</v>
      </c>
      <c r="E123" s="22" t="s">
        <v>769</v>
      </c>
      <c r="F123" s="21" t="s">
        <v>288</v>
      </c>
      <c r="G123" s="23">
        <v>320064</v>
      </c>
      <c r="H123" s="23">
        <v>80016</v>
      </c>
      <c r="I123" s="11" t="s">
        <v>198</v>
      </c>
      <c r="J123" s="24" t="s">
        <v>259</v>
      </c>
      <c r="K123" s="25" t="s">
        <v>132</v>
      </c>
      <c r="L123" s="26">
        <v>2018</v>
      </c>
      <c r="M123" s="42"/>
    </row>
    <row r="124" spans="1:13" ht="33.75">
      <c r="A124" s="20" t="s">
        <v>6</v>
      </c>
      <c r="B124" s="20" t="s">
        <v>376</v>
      </c>
      <c r="C124" s="20" t="s">
        <v>130</v>
      </c>
      <c r="D124" s="21" t="s">
        <v>105</v>
      </c>
      <c r="E124" s="22" t="s">
        <v>769</v>
      </c>
      <c r="F124" s="21" t="s">
        <v>289</v>
      </c>
      <c r="G124" s="23">
        <v>184180</v>
      </c>
      <c r="H124" s="23">
        <v>46045</v>
      </c>
      <c r="I124" s="11" t="s">
        <v>198</v>
      </c>
      <c r="J124" s="24" t="s">
        <v>259</v>
      </c>
      <c r="K124" s="25" t="s">
        <v>132</v>
      </c>
      <c r="L124" s="26">
        <v>2018</v>
      </c>
      <c r="M124" s="42"/>
    </row>
    <row r="125" spans="1:13" ht="33.75">
      <c r="A125" s="20" t="s">
        <v>6</v>
      </c>
      <c r="B125" s="20" t="s">
        <v>377</v>
      </c>
      <c r="C125" s="20" t="s">
        <v>130</v>
      </c>
      <c r="D125" s="21" t="s">
        <v>105</v>
      </c>
      <c r="E125" s="22" t="s">
        <v>769</v>
      </c>
      <c r="F125" s="21" t="s">
        <v>290</v>
      </c>
      <c r="G125" s="23">
        <v>299804</v>
      </c>
      <c r="H125" s="23">
        <v>74951</v>
      </c>
      <c r="I125" s="11" t="s">
        <v>198</v>
      </c>
      <c r="J125" s="24" t="s">
        <v>259</v>
      </c>
      <c r="K125" s="25" t="s">
        <v>132</v>
      </c>
      <c r="L125" s="26">
        <v>2018</v>
      </c>
      <c r="M125" s="42"/>
    </row>
    <row r="126" spans="1:13" ht="33.75">
      <c r="A126" s="20" t="s">
        <v>6</v>
      </c>
      <c r="B126" s="20" t="s">
        <v>378</v>
      </c>
      <c r="C126" s="20" t="s">
        <v>130</v>
      </c>
      <c r="D126" s="21" t="s">
        <v>105</v>
      </c>
      <c r="E126" s="22" t="s">
        <v>769</v>
      </c>
      <c r="F126" s="21" t="s">
        <v>291</v>
      </c>
      <c r="G126" s="23">
        <v>373558.4</v>
      </c>
      <c r="H126" s="23">
        <v>93389.599999999977</v>
      </c>
      <c r="I126" s="11" t="s">
        <v>198</v>
      </c>
      <c r="J126" s="24" t="s">
        <v>259</v>
      </c>
      <c r="K126" s="25" t="s">
        <v>132</v>
      </c>
      <c r="L126" s="26">
        <v>2018</v>
      </c>
      <c r="M126" s="42"/>
    </row>
    <row r="127" spans="1:13" ht="36">
      <c r="A127" s="20" t="s">
        <v>6</v>
      </c>
      <c r="B127" s="20" t="s">
        <v>379</v>
      </c>
      <c r="C127" s="20" t="s">
        <v>130</v>
      </c>
      <c r="D127" s="21" t="s">
        <v>105</v>
      </c>
      <c r="E127" s="22" t="s">
        <v>769</v>
      </c>
      <c r="F127" s="21" t="s">
        <v>292</v>
      </c>
      <c r="G127" s="23">
        <v>159920</v>
      </c>
      <c r="H127" s="23">
        <v>39980</v>
      </c>
      <c r="I127" s="11" t="s">
        <v>198</v>
      </c>
      <c r="J127" s="24" t="s">
        <v>259</v>
      </c>
      <c r="K127" s="25" t="s">
        <v>132</v>
      </c>
      <c r="L127" s="26">
        <v>2018</v>
      </c>
      <c r="M127" s="42"/>
    </row>
    <row r="128" spans="1:13" ht="33.75">
      <c r="A128" s="20" t="s">
        <v>6</v>
      </c>
      <c r="B128" s="20" t="s">
        <v>380</v>
      </c>
      <c r="C128" s="20" t="s">
        <v>130</v>
      </c>
      <c r="D128" s="21" t="s">
        <v>105</v>
      </c>
      <c r="E128" s="22" t="s">
        <v>769</v>
      </c>
      <c r="F128" s="21" t="s">
        <v>293</v>
      </c>
      <c r="G128" s="23">
        <v>344250</v>
      </c>
      <c r="H128" s="23">
        <v>60750</v>
      </c>
      <c r="I128" s="11" t="s">
        <v>198</v>
      </c>
      <c r="J128" s="24" t="s">
        <v>259</v>
      </c>
      <c r="K128" s="25" t="s">
        <v>132</v>
      </c>
      <c r="L128" s="26">
        <v>2018</v>
      </c>
      <c r="M128" s="42"/>
    </row>
    <row r="129" spans="1:13" ht="33.75">
      <c r="A129" s="20" t="s">
        <v>6</v>
      </c>
      <c r="B129" s="20" t="s">
        <v>381</v>
      </c>
      <c r="C129" s="20" t="s">
        <v>130</v>
      </c>
      <c r="D129" s="21" t="s">
        <v>105</v>
      </c>
      <c r="E129" s="22" t="s">
        <v>769</v>
      </c>
      <c r="F129" s="21" t="s">
        <v>294</v>
      </c>
      <c r="G129" s="23">
        <v>339994.9</v>
      </c>
      <c r="H129" s="23">
        <v>59999.099999999977</v>
      </c>
      <c r="I129" s="11" t="s">
        <v>198</v>
      </c>
      <c r="J129" s="24" t="s">
        <v>259</v>
      </c>
      <c r="K129" s="25" t="s">
        <v>132</v>
      </c>
      <c r="L129" s="26">
        <v>2018</v>
      </c>
      <c r="M129" s="42"/>
    </row>
    <row r="130" spans="1:13" ht="33.75">
      <c r="A130" s="20" t="s">
        <v>6</v>
      </c>
      <c r="B130" s="20" t="s">
        <v>382</v>
      </c>
      <c r="C130" s="20" t="s">
        <v>130</v>
      </c>
      <c r="D130" s="21" t="s">
        <v>105</v>
      </c>
      <c r="E130" s="22" t="s">
        <v>769</v>
      </c>
      <c r="F130" s="21" t="s">
        <v>295</v>
      </c>
      <c r="G130" s="23">
        <v>335325</v>
      </c>
      <c r="H130" s="23">
        <v>59175</v>
      </c>
      <c r="I130" s="11" t="s">
        <v>198</v>
      </c>
      <c r="J130" s="24" t="s">
        <v>259</v>
      </c>
      <c r="K130" s="25" t="s">
        <v>132</v>
      </c>
      <c r="L130" s="26">
        <v>2018</v>
      </c>
      <c r="M130" s="42"/>
    </row>
    <row r="131" spans="1:13" ht="33.75">
      <c r="A131" s="20" t="s">
        <v>6</v>
      </c>
      <c r="B131" s="20" t="s">
        <v>383</v>
      </c>
      <c r="C131" s="20" t="s">
        <v>130</v>
      </c>
      <c r="D131" s="21" t="s">
        <v>105</v>
      </c>
      <c r="E131" s="22" t="s">
        <v>769</v>
      </c>
      <c r="F131" s="21" t="s">
        <v>296</v>
      </c>
      <c r="G131" s="23">
        <v>375700</v>
      </c>
      <c r="H131" s="23">
        <v>66300</v>
      </c>
      <c r="I131" s="11" t="s">
        <v>198</v>
      </c>
      <c r="J131" s="24" t="s">
        <v>259</v>
      </c>
      <c r="K131" s="25" t="s">
        <v>132</v>
      </c>
      <c r="L131" s="26">
        <v>2018</v>
      </c>
      <c r="M131" s="42"/>
    </row>
    <row r="132" spans="1:13" ht="33.75">
      <c r="A132" s="20" t="s">
        <v>6</v>
      </c>
      <c r="B132" s="20" t="s">
        <v>384</v>
      </c>
      <c r="C132" s="20" t="s">
        <v>130</v>
      </c>
      <c r="D132" s="21" t="s">
        <v>105</v>
      </c>
      <c r="E132" s="22" t="s">
        <v>769</v>
      </c>
      <c r="F132" s="21" t="s">
        <v>297</v>
      </c>
      <c r="G132" s="23">
        <v>300475</v>
      </c>
      <c r="H132" s="23">
        <v>53025</v>
      </c>
      <c r="I132" s="11" t="s">
        <v>198</v>
      </c>
      <c r="J132" s="24" t="s">
        <v>259</v>
      </c>
      <c r="K132" s="25" t="s">
        <v>132</v>
      </c>
      <c r="L132" s="26">
        <v>2018</v>
      </c>
      <c r="M132" s="42"/>
    </row>
    <row r="133" spans="1:13" ht="33.75">
      <c r="A133" s="20" t="s">
        <v>6</v>
      </c>
      <c r="B133" s="20" t="s">
        <v>385</v>
      </c>
      <c r="C133" s="20" t="s">
        <v>130</v>
      </c>
      <c r="D133" s="21" t="s">
        <v>105</v>
      </c>
      <c r="E133" s="22" t="s">
        <v>769</v>
      </c>
      <c r="F133" s="21" t="s">
        <v>298</v>
      </c>
      <c r="G133" s="23">
        <v>425000</v>
      </c>
      <c r="H133" s="23">
        <v>125000</v>
      </c>
      <c r="I133" s="11" t="s">
        <v>198</v>
      </c>
      <c r="J133" s="24" t="s">
        <v>259</v>
      </c>
      <c r="K133" s="25" t="s">
        <v>132</v>
      </c>
      <c r="L133" s="26">
        <v>2018</v>
      </c>
      <c r="M133" s="42"/>
    </row>
    <row r="134" spans="1:13" ht="33.75">
      <c r="A134" s="20" t="s">
        <v>6</v>
      </c>
      <c r="B134" s="20" t="s">
        <v>386</v>
      </c>
      <c r="C134" s="20" t="s">
        <v>130</v>
      </c>
      <c r="D134" s="21" t="s">
        <v>105</v>
      </c>
      <c r="E134" s="22" t="s">
        <v>769</v>
      </c>
      <c r="F134" s="21" t="s">
        <v>299</v>
      </c>
      <c r="G134" s="23">
        <v>425000</v>
      </c>
      <c r="H134" s="23">
        <v>75000</v>
      </c>
      <c r="I134" s="11" t="s">
        <v>198</v>
      </c>
      <c r="J134" s="24" t="s">
        <v>259</v>
      </c>
      <c r="K134" s="25" t="s">
        <v>132</v>
      </c>
      <c r="L134" s="26">
        <v>2018</v>
      </c>
      <c r="M134" s="42"/>
    </row>
    <row r="135" spans="1:13" ht="33.75">
      <c r="A135" s="20" t="s">
        <v>6</v>
      </c>
      <c r="B135" s="20" t="s">
        <v>387</v>
      </c>
      <c r="C135" s="20" t="s">
        <v>130</v>
      </c>
      <c r="D135" s="21" t="s">
        <v>105</v>
      </c>
      <c r="E135" s="22" t="s">
        <v>769</v>
      </c>
      <c r="F135" s="21" t="s">
        <v>300</v>
      </c>
      <c r="G135" s="23">
        <v>411825</v>
      </c>
      <c r="H135" s="23">
        <v>72675</v>
      </c>
      <c r="I135" s="11" t="s">
        <v>198</v>
      </c>
      <c r="J135" s="24" t="s">
        <v>259</v>
      </c>
      <c r="K135" s="25" t="s">
        <v>132</v>
      </c>
      <c r="L135" s="26">
        <v>2018</v>
      </c>
      <c r="M135" s="42"/>
    </row>
    <row r="136" spans="1:13" ht="33.75">
      <c r="A136" s="20" t="s">
        <v>6</v>
      </c>
      <c r="B136" s="20" t="s">
        <v>388</v>
      </c>
      <c r="C136" s="20" t="s">
        <v>130</v>
      </c>
      <c r="D136" s="21" t="s">
        <v>105</v>
      </c>
      <c r="E136" s="22" t="s">
        <v>769</v>
      </c>
      <c r="F136" s="21" t="s">
        <v>301</v>
      </c>
      <c r="G136" s="23">
        <v>425000</v>
      </c>
      <c r="H136" s="23">
        <v>75000</v>
      </c>
      <c r="I136" s="11" t="s">
        <v>198</v>
      </c>
      <c r="J136" s="24" t="s">
        <v>259</v>
      </c>
      <c r="K136" s="25" t="s">
        <v>132</v>
      </c>
      <c r="L136" s="26">
        <v>2018</v>
      </c>
      <c r="M136" s="42"/>
    </row>
    <row r="137" spans="1:13" ht="33.75">
      <c r="A137" s="20" t="s">
        <v>6</v>
      </c>
      <c r="B137" s="20" t="s">
        <v>389</v>
      </c>
      <c r="C137" s="20" t="s">
        <v>130</v>
      </c>
      <c r="D137" s="21" t="s">
        <v>105</v>
      </c>
      <c r="E137" s="22" t="s">
        <v>769</v>
      </c>
      <c r="F137" s="21" t="s">
        <v>302</v>
      </c>
      <c r="G137" s="23">
        <v>399500</v>
      </c>
      <c r="H137" s="23">
        <v>70500</v>
      </c>
      <c r="I137" s="11" t="s">
        <v>198</v>
      </c>
      <c r="J137" s="24" t="s">
        <v>259</v>
      </c>
      <c r="K137" s="25" t="s">
        <v>132</v>
      </c>
      <c r="L137" s="26">
        <v>2018</v>
      </c>
      <c r="M137" s="42"/>
    </row>
    <row r="138" spans="1:13" ht="33.75">
      <c r="A138" s="20" t="s">
        <v>6</v>
      </c>
      <c r="B138" s="20" t="s">
        <v>390</v>
      </c>
      <c r="C138" s="20" t="s">
        <v>130</v>
      </c>
      <c r="D138" s="21" t="s">
        <v>105</v>
      </c>
      <c r="E138" s="22" t="s">
        <v>769</v>
      </c>
      <c r="F138" s="21" t="s">
        <v>303</v>
      </c>
      <c r="G138" s="23">
        <v>353757.96</v>
      </c>
      <c r="H138" s="23">
        <v>62427.880000000005</v>
      </c>
      <c r="I138" s="11" t="s">
        <v>198</v>
      </c>
      <c r="J138" s="24" t="s">
        <v>259</v>
      </c>
      <c r="K138" s="25" t="s">
        <v>132</v>
      </c>
      <c r="L138" s="26">
        <v>2018</v>
      </c>
      <c r="M138" s="42"/>
    </row>
    <row r="139" spans="1:13" ht="33.75">
      <c r="A139" s="20" t="s">
        <v>6</v>
      </c>
      <c r="B139" s="20" t="s">
        <v>391</v>
      </c>
      <c r="C139" s="20" t="s">
        <v>130</v>
      </c>
      <c r="D139" s="21" t="s">
        <v>105</v>
      </c>
      <c r="E139" s="22" t="s">
        <v>769</v>
      </c>
      <c r="F139" s="21" t="s">
        <v>304</v>
      </c>
      <c r="G139" s="23">
        <v>377315</v>
      </c>
      <c r="H139" s="23">
        <v>66585</v>
      </c>
      <c r="I139" s="11" t="s">
        <v>198</v>
      </c>
      <c r="J139" s="24" t="s">
        <v>259</v>
      </c>
      <c r="K139" s="25" t="s">
        <v>132</v>
      </c>
      <c r="L139" s="26">
        <v>2018</v>
      </c>
      <c r="M139" s="42"/>
    </row>
    <row r="140" spans="1:13" ht="33.75">
      <c r="A140" s="20" t="s">
        <v>6</v>
      </c>
      <c r="B140" s="20" t="s">
        <v>392</v>
      </c>
      <c r="C140" s="20" t="s">
        <v>130</v>
      </c>
      <c r="D140" s="21" t="s">
        <v>105</v>
      </c>
      <c r="E140" s="22" t="s">
        <v>769</v>
      </c>
      <c r="F140" s="21" t="s">
        <v>305</v>
      </c>
      <c r="G140" s="23">
        <v>351262.5</v>
      </c>
      <c r="H140" s="23">
        <v>61987.5</v>
      </c>
      <c r="I140" s="11" t="s">
        <v>198</v>
      </c>
      <c r="J140" s="24" t="s">
        <v>259</v>
      </c>
      <c r="K140" s="25" t="s">
        <v>132</v>
      </c>
      <c r="L140" s="26">
        <v>2018</v>
      </c>
      <c r="M140" s="42"/>
    </row>
    <row r="141" spans="1:13" ht="33.75">
      <c r="A141" s="20" t="s">
        <v>6</v>
      </c>
      <c r="B141" s="20" t="s">
        <v>393</v>
      </c>
      <c r="C141" s="20" t="s">
        <v>130</v>
      </c>
      <c r="D141" s="21" t="s">
        <v>105</v>
      </c>
      <c r="E141" s="22" t="s">
        <v>769</v>
      </c>
      <c r="F141" s="21" t="s">
        <v>306</v>
      </c>
      <c r="G141" s="23">
        <v>158950</v>
      </c>
      <c r="H141" s="23">
        <v>28050</v>
      </c>
      <c r="I141" s="11" t="s">
        <v>198</v>
      </c>
      <c r="J141" s="24" t="s">
        <v>259</v>
      </c>
      <c r="K141" s="25" t="s">
        <v>132</v>
      </c>
      <c r="L141" s="26">
        <v>2018</v>
      </c>
      <c r="M141" s="42"/>
    </row>
    <row r="142" spans="1:13" ht="33.75">
      <c r="A142" s="20" t="s">
        <v>6</v>
      </c>
      <c r="B142" s="20" t="s">
        <v>394</v>
      </c>
      <c r="C142" s="20" t="s">
        <v>130</v>
      </c>
      <c r="D142" s="21" t="s">
        <v>105</v>
      </c>
      <c r="E142" s="22" t="s">
        <v>769</v>
      </c>
      <c r="F142" s="21" t="s">
        <v>307</v>
      </c>
      <c r="G142" s="23">
        <v>243865</v>
      </c>
      <c r="H142" s="23">
        <v>43035</v>
      </c>
      <c r="I142" s="11" t="s">
        <v>198</v>
      </c>
      <c r="J142" s="24" t="s">
        <v>259</v>
      </c>
      <c r="K142" s="25" t="s">
        <v>132</v>
      </c>
      <c r="L142" s="26">
        <v>2018</v>
      </c>
      <c r="M142" s="42"/>
    </row>
    <row r="143" spans="1:13" ht="33.75">
      <c r="A143" s="20" t="s">
        <v>6</v>
      </c>
      <c r="B143" s="20" t="s">
        <v>395</v>
      </c>
      <c r="C143" s="20" t="s">
        <v>130</v>
      </c>
      <c r="D143" s="21" t="s">
        <v>105</v>
      </c>
      <c r="E143" s="22" t="s">
        <v>769</v>
      </c>
      <c r="F143" s="21" t="s">
        <v>308</v>
      </c>
      <c r="G143" s="23">
        <v>285940</v>
      </c>
      <c r="H143" s="23">
        <v>50460</v>
      </c>
      <c r="I143" s="11" t="s">
        <v>198</v>
      </c>
      <c r="J143" s="24" t="s">
        <v>259</v>
      </c>
      <c r="K143" s="25" t="s">
        <v>132</v>
      </c>
      <c r="L143" s="26">
        <v>2018</v>
      </c>
      <c r="M143" s="42"/>
    </row>
    <row r="144" spans="1:13" ht="33.75">
      <c r="A144" s="20" t="s">
        <v>6</v>
      </c>
      <c r="B144" s="20" t="s">
        <v>396</v>
      </c>
      <c r="C144" s="20" t="s">
        <v>130</v>
      </c>
      <c r="D144" s="21" t="s">
        <v>105</v>
      </c>
      <c r="E144" s="22" t="s">
        <v>769</v>
      </c>
      <c r="F144" s="21" t="s">
        <v>309</v>
      </c>
      <c r="G144" s="23">
        <v>284750</v>
      </c>
      <c r="H144" s="23">
        <v>50250</v>
      </c>
      <c r="I144" s="11" t="s">
        <v>198</v>
      </c>
      <c r="J144" s="24" t="s">
        <v>259</v>
      </c>
      <c r="K144" s="25" t="s">
        <v>132</v>
      </c>
      <c r="L144" s="26">
        <v>2018</v>
      </c>
      <c r="M144" s="42"/>
    </row>
    <row r="145" spans="1:13" ht="33.75">
      <c r="A145" s="20" t="s">
        <v>6</v>
      </c>
      <c r="B145" s="20" t="s">
        <v>397</v>
      </c>
      <c r="C145" s="20" t="s">
        <v>130</v>
      </c>
      <c r="D145" s="21" t="s">
        <v>105</v>
      </c>
      <c r="E145" s="22" t="s">
        <v>769</v>
      </c>
      <c r="F145" s="21" t="s">
        <v>310</v>
      </c>
      <c r="G145" s="23">
        <v>364501.25</v>
      </c>
      <c r="H145" s="23">
        <v>64323.75</v>
      </c>
      <c r="I145" s="11" t="s">
        <v>198</v>
      </c>
      <c r="J145" s="24" t="s">
        <v>259</v>
      </c>
      <c r="K145" s="25" t="s">
        <v>132</v>
      </c>
      <c r="L145" s="26">
        <v>2018</v>
      </c>
      <c r="M145" s="42"/>
    </row>
    <row r="146" spans="1:13" ht="33.75">
      <c r="A146" s="20" t="s">
        <v>6</v>
      </c>
      <c r="B146" s="20" t="s">
        <v>398</v>
      </c>
      <c r="C146" s="20" t="s">
        <v>130</v>
      </c>
      <c r="D146" s="21" t="s">
        <v>105</v>
      </c>
      <c r="E146" s="22" t="s">
        <v>769</v>
      </c>
      <c r="F146" s="21" t="s">
        <v>311</v>
      </c>
      <c r="G146" s="23">
        <v>211276</v>
      </c>
      <c r="H146" s="23">
        <v>37284</v>
      </c>
      <c r="I146" s="11" t="s">
        <v>198</v>
      </c>
      <c r="J146" s="24" t="s">
        <v>259</v>
      </c>
      <c r="K146" s="25" t="s">
        <v>132</v>
      </c>
      <c r="L146" s="26">
        <v>2018</v>
      </c>
      <c r="M146" s="42"/>
    </row>
    <row r="147" spans="1:13" ht="33.75">
      <c r="A147" s="20" t="s">
        <v>6</v>
      </c>
      <c r="B147" s="20" t="s">
        <v>399</v>
      </c>
      <c r="C147" s="20" t="s">
        <v>130</v>
      </c>
      <c r="D147" s="21" t="s">
        <v>105</v>
      </c>
      <c r="E147" s="22" t="s">
        <v>769</v>
      </c>
      <c r="F147" s="21" t="s">
        <v>312</v>
      </c>
      <c r="G147" s="23">
        <v>419407</v>
      </c>
      <c r="H147" s="23">
        <v>74013</v>
      </c>
      <c r="I147" s="11" t="s">
        <v>198</v>
      </c>
      <c r="J147" s="24" t="s">
        <v>259</v>
      </c>
      <c r="K147" s="25" t="s">
        <v>132</v>
      </c>
      <c r="L147" s="26">
        <v>2018</v>
      </c>
      <c r="M147" s="42"/>
    </row>
    <row r="148" spans="1:13" ht="33.75">
      <c r="A148" s="20" t="s">
        <v>6</v>
      </c>
      <c r="B148" s="20" t="s">
        <v>400</v>
      </c>
      <c r="C148" s="20" t="s">
        <v>130</v>
      </c>
      <c r="D148" s="21" t="s">
        <v>105</v>
      </c>
      <c r="E148" s="22" t="s">
        <v>769</v>
      </c>
      <c r="F148" s="21" t="s">
        <v>313</v>
      </c>
      <c r="G148" s="23">
        <v>249475</v>
      </c>
      <c r="H148" s="23">
        <v>44025</v>
      </c>
      <c r="I148" s="11" t="s">
        <v>198</v>
      </c>
      <c r="J148" s="24" t="s">
        <v>259</v>
      </c>
      <c r="K148" s="25" t="s">
        <v>132</v>
      </c>
      <c r="L148" s="26">
        <v>2018</v>
      </c>
      <c r="M148" s="42"/>
    </row>
    <row r="149" spans="1:13" ht="33.75">
      <c r="A149" s="20" t="s">
        <v>6</v>
      </c>
      <c r="B149" s="20" t="s">
        <v>401</v>
      </c>
      <c r="C149" s="20" t="s">
        <v>130</v>
      </c>
      <c r="D149" s="21" t="s">
        <v>105</v>
      </c>
      <c r="E149" s="22" t="s">
        <v>769</v>
      </c>
      <c r="F149" s="21" t="s">
        <v>314</v>
      </c>
      <c r="G149" s="23">
        <v>320875</v>
      </c>
      <c r="H149" s="23">
        <v>56625</v>
      </c>
      <c r="I149" s="11" t="s">
        <v>198</v>
      </c>
      <c r="J149" s="24" t="s">
        <v>259</v>
      </c>
      <c r="K149" s="25" t="s">
        <v>132</v>
      </c>
      <c r="L149" s="26">
        <v>2018</v>
      </c>
      <c r="M149" s="42"/>
    </row>
    <row r="150" spans="1:13" ht="33.75">
      <c r="A150" s="20" t="s">
        <v>6</v>
      </c>
      <c r="B150" s="20" t="s">
        <v>402</v>
      </c>
      <c r="C150" s="20" t="s">
        <v>130</v>
      </c>
      <c r="D150" s="21" t="s">
        <v>105</v>
      </c>
      <c r="E150" s="22" t="s">
        <v>769</v>
      </c>
      <c r="F150" s="21" t="s">
        <v>315</v>
      </c>
      <c r="G150" s="23">
        <v>251175</v>
      </c>
      <c r="H150" s="23">
        <v>44325</v>
      </c>
      <c r="I150" s="11" t="s">
        <v>198</v>
      </c>
      <c r="J150" s="24" t="s">
        <v>259</v>
      </c>
      <c r="K150" s="25" t="s">
        <v>132</v>
      </c>
      <c r="L150" s="26">
        <v>2018</v>
      </c>
      <c r="M150" s="42"/>
    </row>
    <row r="151" spans="1:13" ht="33.75">
      <c r="A151" s="20" t="s">
        <v>6</v>
      </c>
      <c r="B151" s="20" t="s">
        <v>403</v>
      </c>
      <c r="C151" s="20" t="s">
        <v>130</v>
      </c>
      <c r="D151" s="21" t="s">
        <v>105</v>
      </c>
      <c r="E151" s="22" t="s">
        <v>769</v>
      </c>
      <c r="F151" s="21" t="s">
        <v>316</v>
      </c>
      <c r="G151" s="23">
        <v>303875</v>
      </c>
      <c r="H151" s="23">
        <v>53625</v>
      </c>
      <c r="I151" s="11" t="s">
        <v>198</v>
      </c>
      <c r="J151" s="24" t="s">
        <v>259</v>
      </c>
      <c r="K151" s="25" t="s">
        <v>132</v>
      </c>
      <c r="L151" s="26">
        <v>2018</v>
      </c>
      <c r="M151" s="42"/>
    </row>
    <row r="152" spans="1:13" ht="36">
      <c r="A152" s="20" t="s">
        <v>6</v>
      </c>
      <c r="B152" s="20" t="s">
        <v>404</v>
      </c>
      <c r="C152" s="20" t="s">
        <v>130</v>
      </c>
      <c r="D152" s="21" t="s">
        <v>105</v>
      </c>
      <c r="E152" s="22" t="s">
        <v>769</v>
      </c>
      <c r="F152" s="21" t="s">
        <v>317</v>
      </c>
      <c r="G152" s="23">
        <v>289000</v>
      </c>
      <c r="H152" s="23">
        <v>51000</v>
      </c>
      <c r="I152" s="11" t="s">
        <v>198</v>
      </c>
      <c r="J152" s="24" t="s">
        <v>259</v>
      </c>
      <c r="K152" s="25" t="s">
        <v>132</v>
      </c>
      <c r="L152" s="26">
        <v>2018</v>
      </c>
      <c r="M152" s="42"/>
    </row>
    <row r="153" spans="1:13" ht="33.75">
      <c r="A153" s="20" t="s">
        <v>6</v>
      </c>
      <c r="B153" s="20" t="s">
        <v>405</v>
      </c>
      <c r="C153" s="20" t="s">
        <v>130</v>
      </c>
      <c r="D153" s="21" t="s">
        <v>105</v>
      </c>
      <c r="E153" s="22" t="s">
        <v>769</v>
      </c>
      <c r="F153" s="21" t="s">
        <v>318</v>
      </c>
      <c r="G153" s="23">
        <v>359550</v>
      </c>
      <c r="H153" s="23">
        <v>63450</v>
      </c>
      <c r="I153" s="11" t="s">
        <v>198</v>
      </c>
      <c r="J153" s="24" t="s">
        <v>259</v>
      </c>
      <c r="K153" s="25" t="s">
        <v>132</v>
      </c>
      <c r="L153" s="26">
        <v>2018</v>
      </c>
      <c r="M153" s="42"/>
    </row>
    <row r="154" spans="1:13" ht="33.75">
      <c r="A154" s="20" t="s">
        <v>6</v>
      </c>
      <c r="B154" s="20" t="s">
        <v>406</v>
      </c>
      <c r="C154" s="20" t="s">
        <v>130</v>
      </c>
      <c r="D154" s="21" t="s">
        <v>105</v>
      </c>
      <c r="E154" s="22" t="s">
        <v>769</v>
      </c>
      <c r="F154" s="21" t="s">
        <v>319</v>
      </c>
      <c r="G154" s="23">
        <v>312800</v>
      </c>
      <c r="H154" s="23">
        <v>55200</v>
      </c>
      <c r="I154" s="11" t="s">
        <v>198</v>
      </c>
      <c r="J154" s="24" t="s">
        <v>259</v>
      </c>
      <c r="K154" s="25" t="s">
        <v>132</v>
      </c>
      <c r="L154" s="26">
        <v>2018</v>
      </c>
      <c r="M154" s="42"/>
    </row>
    <row r="155" spans="1:13" ht="36">
      <c r="A155" s="20" t="s">
        <v>6</v>
      </c>
      <c r="B155" s="20" t="s">
        <v>407</v>
      </c>
      <c r="C155" s="20" t="s">
        <v>130</v>
      </c>
      <c r="D155" s="21" t="s">
        <v>105</v>
      </c>
      <c r="E155" s="22" t="s">
        <v>769</v>
      </c>
      <c r="F155" s="21" t="s">
        <v>320</v>
      </c>
      <c r="G155" s="23">
        <v>241440.8</v>
      </c>
      <c r="H155" s="23">
        <v>42607.200000000012</v>
      </c>
      <c r="I155" s="11" t="s">
        <v>198</v>
      </c>
      <c r="J155" s="24" t="s">
        <v>259</v>
      </c>
      <c r="K155" s="25" t="s">
        <v>132</v>
      </c>
      <c r="L155" s="26">
        <v>2018</v>
      </c>
      <c r="M155" s="42"/>
    </row>
    <row r="156" spans="1:13" ht="33.75">
      <c r="A156" s="20" t="s">
        <v>6</v>
      </c>
      <c r="B156" s="20" t="s">
        <v>408</v>
      </c>
      <c r="C156" s="20" t="s">
        <v>130</v>
      </c>
      <c r="D156" s="21" t="s">
        <v>105</v>
      </c>
      <c r="E156" s="22" t="s">
        <v>769</v>
      </c>
      <c r="F156" s="21" t="s">
        <v>321</v>
      </c>
      <c r="G156" s="23">
        <v>296225</v>
      </c>
      <c r="H156" s="23">
        <v>52275</v>
      </c>
      <c r="I156" s="11" t="s">
        <v>198</v>
      </c>
      <c r="J156" s="24" t="s">
        <v>259</v>
      </c>
      <c r="K156" s="25" t="s">
        <v>132</v>
      </c>
      <c r="L156" s="26">
        <v>2018</v>
      </c>
      <c r="M156" s="42"/>
    </row>
    <row r="157" spans="1:13" ht="33.75">
      <c r="A157" s="20" t="s">
        <v>6</v>
      </c>
      <c r="B157" s="20" t="s">
        <v>409</v>
      </c>
      <c r="C157" s="20" t="s">
        <v>130</v>
      </c>
      <c r="D157" s="21" t="s">
        <v>105</v>
      </c>
      <c r="E157" s="22" t="s">
        <v>769</v>
      </c>
      <c r="F157" s="21" t="s">
        <v>322</v>
      </c>
      <c r="G157" s="23">
        <v>303875</v>
      </c>
      <c r="H157" s="23">
        <v>53625</v>
      </c>
      <c r="I157" s="11" t="s">
        <v>198</v>
      </c>
      <c r="J157" s="24" t="s">
        <v>259</v>
      </c>
      <c r="K157" s="25" t="s">
        <v>132</v>
      </c>
      <c r="L157" s="26">
        <v>2018</v>
      </c>
      <c r="M157" s="42"/>
    </row>
    <row r="158" spans="1:13" ht="33.75">
      <c r="A158" s="20" t="s">
        <v>6</v>
      </c>
      <c r="B158" s="20" t="s">
        <v>410</v>
      </c>
      <c r="C158" s="20" t="s">
        <v>130</v>
      </c>
      <c r="D158" s="21" t="s">
        <v>105</v>
      </c>
      <c r="E158" s="22" t="s">
        <v>769</v>
      </c>
      <c r="F158" s="21" t="s">
        <v>323</v>
      </c>
      <c r="G158" s="23">
        <v>132600</v>
      </c>
      <c r="H158" s="23">
        <v>23400</v>
      </c>
      <c r="I158" s="11" t="s">
        <v>198</v>
      </c>
      <c r="J158" s="24" t="s">
        <v>259</v>
      </c>
      <c r="K158" s="25" t="s">
        <v>132</v>
      </c>
      <c r="L158" s="26">
        <v>2018</v>
      </c>
      <c r="M158" s="42"/>
    </row>
    <row r="159" spans="1:13" ht="33.75">
      <c r="A159" s="20" t="s">
        <v>6</v>
      </c>
      <c r="B159" s="20" t="s">
        <v>411</v>
      </c>
      <c r="C159" s="20" t="s">
        <v>130</v>
      </c>
      <c r="D159" s="21" t="s">
        <v>105</v>
      </c>
      <c r="E159" s="22" t="s">
        <v>769</v>
      </c>
      <c r="F159" s="21" t="s">
        <v>324</v>
      </c>
      <c r="G159" s="23">
        <v>236257.5</v>
      </c>
      <c r="H159" s="23">
        <v>41692.5</v>
      </c>
      <c r="I159" s="11" t="s">
        <v>198</v>
      </c>
      <c r="J159" s="24" t="s">
        <v>259</v>
      </c>
      <c r="K159" s="25" t="s">
        <v>132</v>
      </c>
      <c r="L159" s="26">
        <v>2018</v>
      </c>
      <c r="M159" s="42"/>
    </row>
    <row r="160" spans="1:13" ht="33.75">
      <c r="A160" s="20" t="s">
        <v>6</v>
      </c>
      <c r="B160" s="20" t="s">
        <v>412</v>
      </c>
      <c r="C160" s="20" t="s">
        <v>130</v>
      </c>
      <c r="D160" s="21" t="s">
        <v>105</v>
      </c>
      <c r="E160" s="22" t="s">
        <v>769</v>
      </c>
      <c r="F160" s="21" t="s">
        <v>325</v>
      </c>
      <c r="G160" s="23">
        <v>425000</v>
      </c>
      <c r="H160" s="23">
        <v>75000</v>
      </c>
      <c r="I160" s="11" t="s">
        <v>198</v>
      </c>
      <c r="J160" s="24" t="s">
        <v>259</v>
      </c>
      <c r="K160" s="25" t="s">
        <v>132</v>
      </c>
      <c r="L160" s="26">
        <v>2018</v>
      </c>
      <c r="M160" s="42"/>
    </row>
    <row r="161" spans="1:13" ht="33.75">
      <c r="A161" s="20" t="s">
        <v>6</v>
      </c>
      <c r="B161" s="20" t="s">
        <v>413</v>
      </c>
      <c r="C161" s="20" t="s">
        <v>130</v>
      </c>
      <c r="D161" s="21" t="s">
        <v>105</v>
      </c>
      <c r="E161" s="22" t="s">
        <v>769</v>
      </c>
      <c r="F161" s="21" t="s">
        <v>326</v>
      </c>
      <c r="G161" s="23">
        <v>321300</v>
      </c>
      <c r="H161" s="23">
        <v>56700</v>
      </c>
      <c r="I161" s="11" t="s">
        <v>198</v>
      </c>
      <c r="J161" s="24" t="s">
        <v>259</v>
      </c>
      <c r="K161" s="25" t="s">
        <v>132</v>
      </c>
      <c r="L161" s="26">
        <v>2018</v>
      </c>
      <c r="M161" s="42"/>
    </row>
    <row r="162" spans="1:13" ht="33.75">
      <c r="A162" s="20" t="s">
        <v>6</v>
      </c>
      <c r="B162" s="20" t="s">
        <v>414</v>
      </c>
      <c r="C162" s="20" t="s">
        <v>130</v>
      </c>
      <c r="D162" s="21" t="s">
        <v>105</v>
      </c>
      <c r="E162" s="22" t="s">
        <v>769</v>
      </c>
      <c r="F162" s="21" t="s">
        <v>327</v>
      </c>
      <c r="G162" s="23">
        <v>403750</v>
      </c>
      <c r="H162" s="23">
        <v>71250</v>
      </c>
      <c r="I162" s="11" t="s">
        <v>198</v>
      </c>
      <c r="J162" s="24" t="s">
        <v>259</v>
      </c>
      <c r="K162" s="25" t="s">
        <v>132</v>
      </c>
      <c r="L162" s="26">
        <v>2018</v>
      </c>
      <c r="M162" s="42"/>
    </row>
    <row r="163" spans="1:13" ht="33.75">
      <c r="A163" s="20" t="s">
        <v>6</v>
      </c>
      <c r="B163" s="20" t="s">
        <v>415</v>
      </c>
      <c r="C163" s="20" t="s">
        <v>130</v>
      </c>
      <c r="D163" s="21" t="s">
        <v>105</v>
      </c>
      <c r="E163" s="22" t="s">
        <v>769</v>
      </c>
      <c r="F163" s="21" t="s">
        <v>328</v>
      </c>
      <c r="G163" s="23">
        <v>357850</v>
      </c>
      <c r="H163" s="23">
        <v>63150</v>
      </c>
      <c r="I163" s="11" t="s">
        <v>198</v>
      </c>
      <c r="J163" s="24" t="s">
        <v>259</v>
      </c>
      <c r="K163" s="25" t="s">
        <v>132</v>
      </c>
      <c r="L163" s="26">
        <v>2018</v>
      </c>
      <c r="M163" s="42"/>
    </row>
    <row r="164" spans="1:13" ht="33.75">
      <c r="A164" s="20" t="s">
        <v>6</v>
      </c>
      <c r="B164" s="20" t="s">
        <v>416</v>
      </c>
      <c r="C164" s="20" t="s">
        <v>130</v>
      </c>
      <c r="D164" s="21" t="s">
        <v>105</v>
      </c>
      <c r="E164" s="22" t="s">
        <v>769</v>
      </c>
      <c r="F164" s="21" t="s">
        <v>329</v>
      </c>
      <c r="G164" s="23">
        <v>308125</v>
      </c>
      <c r="H164" s="23">
        <v>54375</v>
      </c>
      <c r="I164" s="11" t="s">
        <v>198</v>
      </c>
      <c r="J164" s="24" t="s">
        <v>259</v>
      </c>
      <c r="K164" s="25" t="s">
        <v>132</v>
      </c>
      <c r="L164" s="26">
        <v>2018</v>
      </c>
      <c r="M164" s="42"/>
    </row>
    <row r="165" spans="1:13" ht="33.75">
      <c r="A165" s="20" t="s">
        <v>6</v>
      </c>
      <c r="B165" s="20" t="s">
        <v>417</v>
      </c>
      <c r="C165" s="20" t="s">
        <v>130</v>
      </c>
      <c r="D165" s="21" t="s">
        <v>105</v>
      </c>
      <c r="E165" s="22" t="s">
        <v>769</v>
      </c>
      <c r="F165" s="21" t="s">
        <v>330</v>
      </c>
      <c r="G165" s="23">
        <v>335240</v>
      </c>
      <c r="H165" s="23">
        <v>59160</v>
      </c>
      <c r="I165" s="11" t="s">
        <v>198</v>
      </c>
      <c r="J165" s="24" t="s">
        <v>259</v>
      </c>
      <c r="K165" s="25" t="s">
        <v>132</v>
      </c>
      <c r="L165" s="26">
        <v>2018</v>
      </c>
      <c r="M165" s="42"/>
    </row>
    <row r="166" spans="1:13" ht="33.75">
      <c r="A166" s="20" t="s">
        <v>6</v>
      </c>
      <c r="B166" s="20" t="s">
        <v>418</v>
      </c>
      <c r="C166" s="20" t="s">
        <v>130</v>
      </c>
      <c r="D166" s="21" t="s">
        <v>105</v>
      </c>
      <c r="E166" s="22" t="s">
        <v>769</v>
      </c>
      <c r="F166" s="21" t="s">
        <v>331</v>
      </c>
      <c r="G166" s="23">
        <v>416500</v>
      </c>
      <c r="H166" s="23">
        <v>73500</v>
      </c>
      <c r="I166" s="11" t="s">
        <v>198</v>
      </c>
      <c r="J166" s="24" t="s">
        <v>259</v>
      </c>
      <c r="K166" s="25" t="s">
        <v>132</v>
      </c>
      <c r="L166" s="26">
        <v>2018</v>
      </c>
      <c r="M166" s="42"/>
    </row>
    <row r="167" spans="1:13" ht="36">
      <c r="A167" s="20" t="s">
        <v>6</v>
      </c>
      <c r="B167" s="20" t="s">
        <v>419</v>
      </c>
      <c r="C167" s="20" t="s">
        <v>130</v>
      </c>
      <c r="D167" s="21" t="s">
        <v>105</v>
      </c>
      <c r="E167" s="22" t="s">
        <v>769</v>
      </c>
      <c r="F167" s="21" t="s">
        <v>332</v>
      </c>
      <c r="G167" s="23">
        <v>323000</v>
      </c>
      <c r="H167" s="23">
        <v>57000</v>
      </c>
      <c r="I167" s="11" t="s">
        <v>198</v>
      </c>
      <c r="J167" s="24" t="s">
        <v>259</v>
      </c>
      <c r="K167" s="25" t="s">
        <v>132</v>
      </c>
      <c r="L167" s="26">
        <v>2018</v>
      </c>
      <c r="M167" s="42"/>
    </row>
    <row r="168" spans="1:13" ht="33.75">
      <c r="A168" s="20" t="s">
        <v>6</v>
      </c>
      <c r="B168" s="20" t="s">
        <v>420</v>
      </c>
      <c r="C168" s="20" t="s">
        <v>130</v>
      </c>
      <c r="D168" s="21" t="s">
        <v>105</v>
      </c>
      <c r="E168" s="22" t="s">
        <v>769</v>
      </c>
      <c r="F168" s="21" t="s">
        <v>333</v>
      </c>
      <c r="G168" s="23">
        <v>399500</v>
      </c>
      <c r="H168" s="23">
        <v>70500</v>
      </c>
      <c r="I168" s="11" t="s">
        <v>198</v>
      </c>
      <c r="J168" s="24" t="s">
        <v>259</v>
      </c>
      <c r="K168" s="25" t="s">
        <v>132</v>
      </c>
      <c r="L168" s="26">
        <v>2018</v>
      </c>
      <c r="M168" s="42"/>
    </row>
    <row r="169" spans="1:13" ht="33.75">
      <c r="A169" s="20" t="s">
        <v>6</v>
      </c>
      <c r="B169" s="20" t="s">
        <v>421</v>
      </c>
      <c r="C169" s="20" t="s">
        <v>130</v>
      </c>
      <c r="D169" s="21" t="s">
        <v>105</v>
      </c>
      <c r="E169" s="22" t="s">
        <v>769</v>
      </c>
      <c r="F169" s="21" t="s">
        <v>334</v>
      </c>
      <c r="G169" s="23">
        <v>416500</v>
      </c>
      <c r="H169" s="23">
        <v>73500</v>
      </c>
      <c r="I169" s="11" t="s">
        <v>198</v>
      </c>
      <c r="J169" s="24" t="s">
        <v>259</v>
      </c>
      <c r="K169" s="25" t="s">
        <v>132</v>
      </c>
      <c r="L169" s="26">
        <v>2018</v>
      </c>
      <c r="M169" s="42"/>
    </row>
    <row r="170" spans="1:13" ht="33.75">
      <c r="A170" s="20" t="s">
        <v>6</v>
      </c>
      <c r="B170" s="20" t="s">
        <v>422</v>
      </c>
      <c r="C170" s="20" t="s">
        <v>130</v>
      </c>
      <c r="D170" s="21" t="s">
        <v>105</v>
      </c>
      <c r="E170" s="22" t="s">
        <v>769</v>
      </c>
      <c r="F170" s="21" t="s">
        <v>335</v>
      </c>
      <c r="G170" s="23">
        <v>322150</v>
      </c>
      <c r="H170" s="23">
        <v>56850</v>
      </c>
      <c r="I170" s="11" t="s">
        <v>198</v>
      </c>
      <c r="J170" s="24" t="s">
        <v>259</v>
      </c>
      <c r="K170" s="25" t="s">
        <v>132</v>
      </c>
      <c r="L170" s="26">
        <v>2018</v>
      </c>
      <c r="M170" s="42"/>
    </row>
    <row r="171" spans="1:13" ht="33.75">
      <c r="A171" s="20" t="s">
        <v>6</v>
      </c>
      <c r="B171" s="20" t="s">
        <v>423</v>
      </c>
      <c r="C171" s="20" t="s">
        <v>130</v>
      </c>
      <c r="D171" s="21" t="s">
        <v>105</v>
      </c>
      <c r="E171" s="22" t="s">
        <v>769</v>
      </c>
      <c r="F171" s="21" t="s">
        <v>336</v>
      </c>
      <c r="G171" s="23">
        <v>346587.5</v>
      </c>
      <c r="H171" s="23">
        <v>61162.5</v>
      </c>
      <c r="I171" s="11" t="s">
        <v>198</v>
      </c>
      <c r="J171" s="24" t="s">
        <v>259</v>
      </c>
      <c r="K171" s="25" t="s">
        <v>132</v>
      </c>
      <c r="L171" s="26">
        <v>2018</v>
      </c>
      <c r="M171" s="42"/>
    </row>
    <row r="172" spans="1:13" ht="33.75">
      <c r="A172" s="20" t="s">
        <v>6</v>
      </c>
      <c r="B172" s="20" t="s">
        <v>424</v>
      </c>
      <c r="C172" s="20" t="s">
        <v>130</v>
      </c>
      <c r="D172" s="21" t="s">
        <v>105</v>
      </c>
      <c r="E172" s="22" t="s">
        <v>769</v>
      </c>
      <c r="F172" s="21" t="s">
        <v>337</v>
      </c>
      <c r="G172" s="23">
        <v>368900</v>
      </c>
      <c r="H172" s="23">
        <v>65100</v>
      </c>
      <c r="I172" s="11" t="s">
        <v>198</v>
      </c>
      <c r="J172" s="24" t="s">
        <v>259</v>
      </c>
      <c r="K172" s="25" t="s">
        <v>132</v>
      </c>
      <c r="L172" s="26">
        <v>2018</v>
      </c>
      <c r="M172" s="42"/>
    </row>
    <row r="173" spans="1:13" ht="33.75">
      <c r="A173" s="20" t="s">
        <v>6</v>
      </c>
      <c r="B173" s="20" t="s">
        <v>425</v>
      </c>
      <c r="C173" s="20" t="s">
        <v>130</v>
      </c>
      <c r="D173" s="21" t="s">
        <v>105</v>
      </c>
      <c r="E173" s="22" t="s">
        <v>769</v>
      </c>
      <c r="F173" s="21" t="s">
        <v>338</v>
      </c>
      <c r="G173" s="23">
        <v>342040</v>
      </c>
      <c r="H173" s="23">
        <v>60360</v>
      </c>
      <c r="I173" s="11" t="s">
        <v>198</v>
      </c>
      <c r="J173" s="24" t="s">
        <v>259</v>
      </c>
      <c r="K173" s="25" t="s">
        <v>132</v>
      </c>
      <c r="L173" s="26">
        <v>2018</v>
      </c>
      <c r="M173" s="42"/>
    </row>
    <row r="174" spans="1:13" ht="33.75">
      <c r="A174" s="20" t="s">
        <v>6</v>
      </c>
      <c r="B174" s="20" t="s">
        <v>426</v>
      </c>
      <c r="C174" s="20" t="s">
        <v>130</v>
      </c>
      <c r="D174" s="21" t="s">
        <v>105</v>
      </c>
      <c r="E174" s="22" t="s">
        <v>769</v>
      </c>
      <c r="F174" s="21" t="s">
        <v>339</v>
      </c>
      <c r="G174" s="23">
        <v>357000</v>
      </c>
      <c r="H174" s="23">
        <v>63000</v>
      </c>
      <c r="I174" s="11" t="s">
        <v>198</v>
      </c>
      <c r="J174" s="24" t="s">
        <v>259</v>
      </c>
      <c r="K174" s="25" t="s">
        <v>132</v>
      </c>
      <c r="L174" s="26">
        <v>2018</v>
      </c>
      <c r="M174" s="42"/>
    </row>
    <row r="175" spans="1:13" ht="33.75">
      <c r="A175" s="20" t="s">
        <v>6</v>
      </c>
      <c r="B175" s="20" t="s">
        <v>427</v>
      </c>
      <c r="C175" s="20" t="s">
        <v>130</v>
      </c>
      <c r="D175" s="21" t="s">
        <v>105</v>
      </c>
      <c r="E175" s="22" t="s">
        <v>769</v>
      </c>
      <c r="F175" s="21" t="s">
        <v>340</v>
      </c>
      <c r="G175" s="23">
        <v>289000</v>
      </c>
      <c r="H175" s="23">
        <v>51000</v>
      </c>
      <c r="I175" s="11" t="s">
        <v>198</v>
      </c>
      <c r="J175" s="24" t="s">
        <v>259</v>
      </c>
      <c r="K175" s="25" t="s">
        <v>132</v>
      </c>
      <c r="L175" s="26">
        <v>2018</v>
      </c>
      <c r="M175" s="42"/>
    </row>
    <row r="176" spans="1:13" ht="33.75">
      <c r="A176" s="20" t="s">
        <v>6</v>
      </c>
      <c r="B176" s="20" t="s">
        <v>428</v>
      </c>
      <c r="C176" s="20" t="s">
        <v>130</v>
      </c>
      <c r="D176" s="21" t="s">
        <v>105</v>
      </c>
      <c r="E176" s="22" t="s">
        <v>769</v>
      </c>
      <c r="F176" s="21" t="s">
        <v>341</v>
      </c>
      <c r="G176" s="23">
        <v>206125</v>
      </c>
      <c r="H176" s="23">
        <v>36375</v>
      </c>
      <c r="I176" s="11" t="s">
        <v>198</v>
      </c>
      <c r="J176" s="24" t="s">
        <v>259</v>
      </c>
      <c r="K176" s="25" t="s">
        <v>132</v>
      </c>
      <c r="L176" s="26">
        <v>2018</v>
      </c>
      <c r="M176" s="42"/>
    </row>
    <row r="177" spans="1:13" ht="33.75">
      <c r="A177" s="20" t="s">
        <v>6</v>
      </c>
      <c r="B177" s="20" t="s">
        <v>429</v>
      </c>
      <c r="C177" s="20" t="s">
        <v>130</v>
      </c>
      <c r="D177" s="21" t="s">
        <v>105</v>
      </c>
      <c r="E177" s="22" t="s">
        <v>769</v>
      </c>
      <c r="F177" s="21" t="s">
        <v>342</v>
      </c>
      <c r="G177" s="23">
        <v>344250</v>
      </c>
      <c r="H177" s="23">
        <v>60750</v>
      </c>
      <c r="I177" s="11" t="s">
        <v>198</v>
      </c>
      <c r="J177" s="24" t="s">
        <v>259</v>
      </c>
      <c r="K177" s="25" t="s">
        <v>132</v>
      </c>
      <c r="L177" s="26">
        <v>2018</v>
      </c>
      <c r="M177" s="42"/>
    </row>
    <row r="178" spans="1:13" ht="33.75">
      <c r="A178" s="20" t="s">
        <v>6</v>
      </c>
      <c r="B178" s="20" t="s">
        <v>430</v>
      </c>
      <c r="C178" s="20" t="s">
        <v>130</v>
      </c>
      <c r="D178" s="21" t="s">
        <v>105</v>
      </c>
      <c r="E178" s="22" t="s">
        <v>769</v>
      </c>
      <c r="F178" s="21" t="s">
        <v>343</v>
      </c>
      <c r="G178" s="23">
        <v>309825</v>
      </c>
      <c r="H178" s="23">
        <v>54675</v>
      </c>
      <c r="I178" s="11" t="s">
        <v>198</v>
      </c>
      <c r="J178" s="24" t="s">
        <v>259</v>
      </c>
      <c r="K178" s="25" t="s">
        <v>132</v>
      </c>
      <c r="L178" s="26">
        <v>2018</v>
      </c>
      <c r="M178" s="42"/>
    </row>
    <row r="179" spans="1:13" ht="33.75">
      <c r="A179" s="20" t="s">
        <v>6</v>
      </c>
      <c r="B179" s="20" t="s">
        <v>431</v>
      </c>
      <c r="C179" s="20" t="s">
        <v>130</v>
      </c>
      <c r="D179" s="21" t="s">
        <v>105</v>
      </c>
      <c r="E179" s="22" t="s">
        <v>769</v>
      </c>
      <c r="F179" s="21" t="s">
        <v>344</v>
      </c>
      <c r="G179" s="23">
        <v>327675</v>
      </c>
      <c r="H179" s="23">
        <v>57825</v>
      </c>
      <c r="I179" s="11" t="s">
        <v>198</v>
      </c>
      <c r="J179" s="24" t="s">
        <v>259</v>
      </c>
      <c r="K179" s="25" t="s">
        <v>132</v>
      </c>
      <c r="L179" s="26">
        <v>2018</v>
      </c>
      <c r="M179" s="42"/>
    </row>
    <row r="180" spans="1:13" ht="33.75">
      <c r="A180" s="20" t="s">
        <v>6</v>
      </c>
      <c r="B180" s="20" t="s">
        <v>432</v>
      </c>
      <c r="C180" s="20" t="s">
        <v>130</v>
      </c>
      <c r="D180" s="21" t="s">
        <v>105</v>
      </c>
      <c r="E180" s="22" t="s">
        <v>769</v>
      </c>
      <c r="F180" s="21" t="s">
        <v>345</v>
      </c>
      <c r="G180" s="23">
        <v>331500</v>
      </c>
      <c r="H180" s="23">
        <v>58500</v>
      </c>
      <c r="I180" s="11" t="s">
        <v>198</v>
      </c>
      <c r="J180" s="24" t="s">
        <v>259</v>
      </c>
      <c r="K180" s="25" t="s">
        <v>132</v>
      </c>
      <c r="L180" s="26">
        <v>2018</v>
      </c>
      <c r="M180" s="42"/>
    </row>
    <row r="181" spans="1:13" ht="33.75">
      <c r="A181" s="20" t="s">
        <v>6</v>
      </c>
      <c r="B181" s="20" t="s">
        <v>433</v>
      </c>
      <c r="C181" s="20" t="s">
        <v>130</v>
      </c>
      <c r="D181" s="21" t="s">
        <v>105</v>
      </c>
      <c r="E181" s="22" t="s">
        <v>769</v>
      </c>
      <c r="F181" s="21" t="s">
        <v>346</v>
      </c>
      <c r="G181" s="23">
        <v>343825</v>
      </c>
      <c r="H181" s="23">
        <v>60675</v>
      </c>
      <c r="I181" s="11" t="s">
        <v>198</v>
      </c>
      <c r="J181" s="24" t="s">
        <v>259</v>
      </c>
      <c r="K181" s="25" t="s">
        <v>132</v>
      </c>
      <c r="L181" s="26">
        <v>2018</v>
      </c>
      <c r="M181" s="42"/>
    </row>
    <row r="182" spans="1:13" ht="33.75">
      <c r="A182" s="20" t="s">
        <v>6</v>
      </c>
      <c r="B182" s="20" t="s">
        <v>434</v>
      </c>
      <c r="C182" s="20" t="s">
        <v>130</v>
      </c>
      <c r="D182" s="21" t="s">
        <v>105</v>
      </c>
      <c r="E182" s="22" t="s">
        <v>769</v>
      </c>
      <c r="F182" s="21" t="s">
        <v>347</v>
      </c>
      <c r="G182" s="23">
        <v>425000</v>
      </c>
      <c r="H182" s="23">
        <v>75000</v>
      </c>
      <c r="I182" s="11" t="s">
        <v>198</v>
      </c>
      <c r="J182" s="24" t="s">
        <v>259</v>
      </c>
      <c r="K182" s="25" t="s">
        <v>132</v>
      </c>
      <c r="L182" s="26">
        <v>2018</v>
      </c>
      <c r="M182" s="42"/>
    </row>
    <row r="183" spans="1:13" ht="33.75">
      <c r="A183" s="20" t="s">
        <v>6</v>
      </c>
      <c r="B183" s="20" t="s">
        <v>435</v>
      </c>
      <c r="C183" s="20" t="s">
        <v>130</v>
      </c>
      <c r="D183" s="21" t="s">
        <v>105</v>
      </c>
      <c r="E183" s="22" t="s">
        <v>769</v>
      </c>
      <c r="F183" s="21" t="s">
        <v>348</v>
      </c>
      <c r="G183" s="23">
        <v>251144.46799999999</v>
      </c>
      <c r="H183" s="23">
        <v>44319.612000000023</v>
      </c>
      <c r="I183" s="11" t="s">
        <v>198</v>
      </c>
      <c r="J183" s="24" t="s">
        <v>259</v>
      </c>
      <c r="K183" s="25" t="s">
        <v>132</v>
      </c>
      <c r="L183" s="26">
        <v>2018</v>
      </c>
      <c r="M183" s="42"/>
    </row>
    <row r="184" spans="1:13" ht="33.75">
      <c r="A184" s="20" t="s">
        <v>6</v>
      </c>
      <c r="B184" s="20" t="s">
        <v>436</v>
      </c>
      <c r="C184" s="20" t="s">
        <v>130</v>
      </c>
      <c r="D184" s="21" t="s">
        <v>105</v>
      </c>
      <c r="E184" s="22" t="s">
        <v>769</v>
      </c>
      <c r="F184" s="21" t="s">
        <v>349</v>
      </c>
      <c r="G184" s="23">
        <v>225065.04</v>
      </c>
      <c r="H184" s="23">
        <v>39717.360000000015</v>
      </c>
      <c r="I184" s="11" t="s">
        <v>198</v>
      </c>
      <c r="J184" s="24" t="s">
        <v>259</v>
      </c>
      <c r="K184" s="25" t="s">
        <v>132</v>
      </c>
      <c r="L184" s="26">
        <v>2018</v>
      </c>
      <c r="M184" s="42"/>
    </row>
    <row r="185" spans="1:13" ht="33.75">
      <c r="A185" s="20" t="s">
        <v>6</v>
      </c>
      <c r="B185" s="20" t="s">
        <v>437</v>
      </c>
      <c r="C185" s="20" t="s">
        <v>130</v>
      </c>
      <c r="D185" s="21" t="s">
        <v>105</v>
      </c>
      <c r="E185" s="22" t="s">
        <v>769</v>
      </c>
      <c r="F185" s="21" t="s">
        <v>350</v>
      </c>
      <c r="G185" s="23">
        <v>406147</v>
      </c>
      <c r="H185" s="23">
        <v>71673</v>
      </c>
      <c r="I185" s="11" t="s">
        <v>198</v>
      </c>
      <c r="J185" s="24" t="s">
        <v>259</v>
      </c>
      <c r="K185" s="25" t="s">
        <v>132</v>
      </c>
      <c r="L185" s="26">
        <v>2018</v>
      </c>
      <c r="M185" s="42"/>
    </row>
    <row r="186" spans="1:13" ht="33.75">
      <c r="A186" s="20" t="s">
        <v>6</v>
      </c>
      <c r="B186" s="20" t="s">
        <v>438</v>
      </c>
      <c r="C186" s="20" t="s">
        <v>130</v>
      </c>
      <c r="D186" s="21" t="s">
        <v>105</v>
      </c>
      <c r="E186" s="22" t="s">
        <v>769</v>
      </c>
      <c r="F186" s="21" t="s">
        <v>351</v>
      </c>
      <c r="G186" s="23">
        <v>374000</v>
      </c>
      <c r="H186" s="23">
        <v>86000</v>
      </c>
      <c r="I186" s="11" t="s">
        <v>198</v>
      </c>
      <c r="J186" s="24" t="s">
        <v>259</v>
      </c>
      <c r="K186" s="25" t="s">
        <v>132</v>
      </c>
      <c r="L186" s="26">
        <v>2018</v>
      </c>
      <c r="M186" s="42"/>
    </row>
    <row r="187" spans="1:13" ht="33.75">
      <c r="A187" s="20" t="s">
        <v>6</v>
      </c>
      <c r="B187" s="20" t="s">
        <v>439</v>
      </c>
      <c r="C187" s="20" t="s">
        <v>130</v>
      </c>
      <c r="D187" s="21" t="s">
        <v>58</v>
      </c>
      <c r="E187" s="22" t="s">
        <v>769</v>
      </c>
      <c r="F187" s="21" t="s">
        <v>352</v>
      </c>
      <c r="G187" s="23">
        <v>8500000</v>
      </c>
      <c r="H187" s="23">
        <v>1730000</v>
      </c>
      <c r="I187" s="11" t="s">
        <v>198</v>
      </c>
      <c r="J187" s="24" t="s">
        <v>259</v>
      </c>
      <c r="K187" s="25" t="s">
        <v>132</v>
      </c>
      <c r="L187" s="26">
        <v>2018</v>
      </c>
      <c r="M187" s="42"/>
    </row>
    <row r="188" spans="1:13" ht="33.75">
      <c r="A188" s="20" t="s">
        <v>6</v>
      </c>
      <c r="B188" s="20" t="s">
        <v>440</v>
      </c>
      <c r="C188" s="20" t="s">
        <v>130</v>
      </c>
      <c r="D188" s="21" t="s">
        <v>105</v>
      </c>
      <c r="E188" s="22" t="s">
        <v>769</v>
      </c>
      <c r="F188" s="21" t="s">
        <v>353</v>
      </c>
      <c r="G188" s="23">
        <v>389937.5</v>
      </c>
      <c r="H188" s="23">
        <v>68812.5</v>
      </c>
      <c r="I188" s="11" t="s">
        <v>198</v>
      </c>
      <c r="J188" s="24" t="s">
        <v>259</v>
      </c>
      <c r="K188" s="25" t="s">
        <v>132</v>
      </c>
      <c r="L188" s="26">
        <v>2018</v>
      </c>
      <c r="M188" s="42"/>
    </row>
    <row r="189" spans="1:13" ht="33.75">
      <c r="A189" s="20" t="s">
        <v>6</v>
      </c>
      <c r="B189" s="20" t="s">
        <v>442</v>
      </c>
      <c r="C189" s="20" t="s">
        <v>130</v>
      </c>
      <c r="D189" s="21" t="s">
        <v>105</v>
      </c>
      <c r="E189" s="22" t="s">
        <v>769</v>
      </c>
      <c r="F189" s="21" t="s">
        <v>443</v>
      </c>
      <c r="G189" s="23">
        <v>184450</v>
      </c>
      <c r="H189" s="23">
        <v>32550</v>
      </c>
      <c r="I189" s="11" t="s">
        <v>198</v>
      </c>
      <c r="J189" s="24" t="s">
        <v>444</v>
      </c>
      <c r="K189" s="25" t="s">
        <v>132</v>
      </c>
      <c r="L189" s="26">
        <v>2018</v>
      </c>
      <c r="M189" s="42"/>
    </row>
    <row r="190" spans="1:13" ht="33.75">
      <c r="A190" s="20" t="s">
        <v>6</v>
      </c>
      <c r="B190" s="20" t="s">
        <v>445</v>
      </c>
      <c r="C190" s="20" t="s">
        <v>130</v>
      </c>
      <c r="D190" s="21" t="s">
        <v>49</v>
      </c>
      <c r="E190" s="22" t="s">
        <v>770</v>
      </c>
      <c r="F190" s="21" t="s">
        <v>453</v>
      </c>
      <c r="G190" s="23">
        <v>2000000</v>
      </c>
      <c r="H190" s="23">
        <v>8000000</v>
      </c>
      <c r="I190" s="11" t="s">
        <v>199</v>
      </c>
      <c r="J190" s="24" t="s">
        <v>454</v>
      </c>
      <c r="K190" s="25" t="s">
        <v>455</v>
      </c>
      <c r="L190" s="26">
        <v>2018</v>
      </c>
      <c r="M190" s="43"/>
    </row>
    <row r="191" spans="1:13" ht="33.75">
      <c r="A191" s="20" t="s">
        <v>6</v>
      </c>
      <c r="B191" s="20" t="s">
        <v>446</v>
      </c>
      <c r="C191" s="20" t="s">
        <v>130</v>
      </c>
      <c r="D191" s="21" t="s">
        <v>49</v>
      </c>
      <c r="E191" s="22" t="s">
        <v>770</v>
      </c>
      <c r="F191" s="21" t="s">
        <v>456</v>
      </c>
      <c r="G191" s="23">
        <v>3020000</v>
      </c>
      <c r="H191" s="23">
        <v>12080000</v>
      </c>
      <c r="I191" s="11" t="s">
        <v>199</v>
      </c>
      <c r="J191" s="24" t="s">
        <v>454</v>
      </c>
      <c r="K191" s="25" t="s">
        <v>455</v>
      </c>
      <c r="L191" s="26">
        <v>2018</v>
      </c>
      <c r="M191" s="43"/>
    </row>
    <row r="192" spans="1:13" ht="33.75">
      <c r="A192" s="20" t="s">
        <v>6</v>
      </c>
      <c r="B192" s="20" t="s">
        <v>447</v>
      </c>
      <c r="C192" s="20" t="s">
        <v>130</v>
      </c>
      <c r="D192" s="21" t="s">
        <v>49</v>
      </c>
      <c r="E192" s="22" t="s">
        <v>770</v>
      </c>
      <c r="F192" s="21" t="s">
        <v>457</v>
      </c>
      <c r="G192" s="23">
        <v>1599932</v>
      </c>
      <c r="H192" s="23">
        <v>399983</v>
      </c>
      <c r="I192" s="11" t="s">
        <v>199</v>
      </c>
      <c r="J192" s="24" t="s">
        <v>454</v>
      </c>
      <c r="K192" s="25" t="s">
        <v>455</v>
      </c>
      <c r="L192" s="26">
        <v>2018</v>
      </c>
      <c r="M192" s="42"/>
    </row>
    <row r="193" spans="1:13" ht="48">
      <c r="A193" s="20" t="s">
        <v>6</v>
      </c>
      <c r="B193" s="20" t="s">
        <v>448</v>
      </c>
      <c r="C193" s="20" t="s">
        <v>130</v>
      </c>
      <c r="D193" s="21" t="s">
        <v>49</v>
      </c>
      <c r="E193" s="22" t="s">
        <v>770</v>
      </c>
      <c r="F193" s="21" t="s">
        <v>458</v>
      </c>
      <c r="G193" s="23">
        <v>1700000</v>
      </c>
      <c r="H193" s="23">
        <v>300000</v>
      </c>
      <c r="I193" s="11" t="s">
        <v>199</v>
      </c>
      <c r="J193" s="24" t="s">
        <v>454</v>
      </c>
      <c r="K193" s="25" t="s">
        <v>455</v>
      </c>
      <c r="L193" s="26">
        <v>2018</v>
      </c>
      <c r="M193" s="42"/>
    </row>
    <row r="194" spans="1:13" ht="36">
      <c r="A194" s="20" t="s">
        <v>6</v>
      </c>
      <c r="B194" s="20" t="s">
        <v>449</v>
      </c>
      <c r="C194" s="20" t="s">
        <v>130</v>
      </c>
      <c r="D194" s="21" t="s">
        <v>49</v>
      </c>
      <c r="E194" s="22" t="s">
        <v>770</v>
      </c>
      <c r="F194" s="21" t="s">
        <v>459</v>
      </c>
      <c r="G194" s="23">
        <v>4000000</v>
      </c>
      <c r="H194" s="23">
        <v>16000000</v>
      </c>
      <c r="I194" s="11" t="s">
        <v>199</v>
      </c>
      <c r="J194" s="24" t="s">
        <v>454</v>
      </c>
      <c r="K194" s="25" t="s">
        <v>455</v>
      </c>
      <c r="L194" s="26">
        <v>2018</v>
      </c>
      <c r="M194" s="20"/>
    </row>
    <row r="195" spans="1:13" ht="33.75">
      <c r="A195" s="20" t="s">
        <v>6</v>
      </c>
      <c r="B195" s="20" t="s">
        <v>450</v>
      </c>
      <c r="C195" s="20" t="s">
        <v>130</v>
      </c>
      <c r="D195" s="21" t="s">
        <v>49</v>
      </c>
      <c r="E195" s="22" t="s">
        <v>770</v>
      </c>
      <c r="F195" s="21" t="s">
        <v>460</v>
      </c>
      <c r="G195" s="23">
        <v>1700000</v>
      </c>
      <c r="H195" s="23">
        <v>705310.37999999989</v>
      </c>
      <c r="I195" s="11" t="s">
        <v>199</v>
      </c>
      <c r="J195" s="24" t="s">
        <v>454</v>
      </c>
      <c r="K195" s="25" t="s">
        <v>455</v>
      </c>
      <c r="L195" s="26">
        <v>2018</v>
      </c>
      <c r="M195" s="42"/>
    </row>
    <row r="196" spans="1:13" ht="48">
      <c r="A196" s="20" t="s">
        <v>6</v>
      </c>
      <c r="B196" s="20" t="s">
        <v>451</v>
      </c>
      <c r="C196" s="20" t="s">
        <v>130</v>
      </c>
      <c r="D196" s="21" t="s">
        <v>49</v>
      </c>
      <c r="E196" s="22" t="s">
        <v>770</v>
      </c>
      <c r="F196" s="21" t="s">
        <v>461</v>
      </c>
      <c r="G196" s="23">
        <v>1595520</v>
      </c>
      <c r="H196" s="23">
        <v>428880</v>
      </c>
      <c r="I196" s="11" t="s">
        <v>199</v>
      </c>
      <c r="J196" s="24" t="s">
        <v>454</v>
      </c>
      <c r="K196" s="25" t="s">
        <v>455</v>
      </c>
      <c r="L196" s="26">
        <v>2018</v>
      </c>
      <c r="M196" s="42"/>
    </row>
    <row r="197" spans="1:13" ht="33.75">
      <c r="A197" s="20" t="s">
        <v>6</v>
      </c>
      <c r="B197" s="20" t="s">
        <v>452</v>
      </c>
      <c r="C197" s="20" t="s">
        <v>130</v>
      </c>
      <c r="D197" s="21" t="s">
        <v>49</v>
      </c>
      <c r="E197" s="22" t="s">
        <v>770</v>
      </c>
      <c r="F197" s="21" t="s">
        <v>469</v>
      </c>
      <c r="G197" s="23">
        <v>1700000</v>
      </c>
      <c r="H197" s="23">
        <v>300000</v>
      </c>
      <c r="I197" s="11" t="s">
        <v>199</v>
      </c>
      <c r="J197" s="24" t="s">
        <v>454</v>
      </c>
      <c r="K197" s="25" t="s">
        <v>455</v>
      </c>
      <c r="L197" s="26">
        <v>2018</v>
      </c>
      <c r="M197" s="42"/>
    </row>
    <row r="198" spans="1:13" ht="36">
      <c r="A198" s="20" t="s">
        <v>6</v>
      </c>
      <c r="B198" s="20" t="s">
        <v>462</v>
      </c>
      <c r="C198" s="20" t="s">
        <v>130</v>
      </c>
      <c r="D198" s="21" t="s">
        <v>160</v>
      </c>
      <c r="E198" s="22" t="s">
        <v>770</v>
      </c>
      <c r="F198" s="21" t="s">
        <v>470</v>
      </c>
      <c r="G198" s="23">
        <v>4250000</v>
      </c>
      <c r="H198" s="23">
        <v>17000000</v>
      </c>
      <c r="I198" s="11" t="s">
        <v>477</v>
      </c>
      <c r="J198" s="24" t="s">
        <v>454</v>
      </c>
      <c r="K198" s="25" t="s">
        <v>455</v>
      </c>
      <c r="L198" s="26">
        <v>2018</v>
      </c>
      <c r="M198" s="43"/>
    </row>
    <row r="199" spans="1:13" ht="36">
      <c r="A199" s="20" t="s">
        <v>6</v>
      </c>
      <c r="B199" s="20" t="s">
        <v>463</v>
      </c>
      <c r="C199" s="20" t="s">
        <v>130</v>
      </c>
      <c r="D199" s="21" t="s">
        <v>49</v>
      </c>
      <c r="E199" s="22" t="s">
        <v>770</v>
      </c>
      <c r="F199" s="21" t="s">
        <v>471</v>
      </c>
      <c r="G199" s="23">
        <v>1200000</v>
      </c>
      <c r="H199" s="23">
        <v>5243269.8600000003</v>
      </c>
      <c r="I199" s="11" t="s">
        <v>477</v>
      </c>
      <c r="J199" s="24" t="s">
        <v>454</v>
      </c>
      <c r="K199" s="25" t="s">
        <v>455</v>
      </c>
      <c r="L199" s="26">
        <v>2018</v>
      </c>
      <c r="M199" s="43"/>
    </row>
    <row r="200" spans="1:13" ht="36">
      <c r="A200" s="20" t="s">
        <v>6</v>
      </c>
      <c r="B200" s="20" t="s">
        <v>464</v>
      </c>
      <c r="C200" s="20" t="s">
        <v>130</v>
      </c>
      <c r="D200" s="21" t="s">
        <v>58</v>
      </c>
      <c r="E200" s="22" t="s">
        <v>769</v>
      </c>
      <c r="F200" s="21" t="s">
        <v>472</v>
      </c>
      <c r="G200" s="23">
        <v>3000000</v>
      </c>
      <c r="H200" s="67">
        <v>12000000</v>
      </c>
      <c r="I200" s="11" t="s">
        <v>477</v>
      </c>
      <c r="J200" s="24" t="s">
        <v>454</v>
      </c>
      <c r="K200" s="25" t="s">
        <v>455</v>
      </c>
      <c r="L200" s="26">
        <v>2018</v>
      </c>
      <c r="M200" s="43"/>
    </row>
    <row r="201" spans="1:13" ht="36">
      <c r="A201" s="20" t="s">
        <v>6</v>
      </c>
      <c r="B201" s="20" t="s">
        <v>465</v>
      </c>
      <c r="C201" s="20" t="s">
        <v>130</v>
      </c>
      <c r="D201" s="21" t="s">
        <v>49</v>
      </c>
      <c r="E201" s="22" t="s">
        <v>770</v>
      </c>
      <c r="F201" s="21" t="s">
        <v>473</v>
      </c>
      <c r="G201" s="23">
        <v>1664937.5</v>
      </c>
      <c r="H201" s="23">
        <v>293812.5</v>
      </c>
      <c r="I201" s="11" t="s">
        <v>199</v>
      </c>
      <c r="J201" s="24" t="s">
        <v>454</v>
      </c>
      <c r="K201" s="25" t="s">
        <v>455</v>
      </c>
      <c r="L201" s="26">
        <v>2018</v>
      </c>
      <c r="M201" s="42"/>
    </row>
    <row r="202" spans="1:13" ht="33.75">
      <c r="A202" s="20" t="s">
        <v>6</v>
      </c>
      <c r="B202" s="20" t="s">
        <v>466</v>
      </c>
      <c r="C202" s="20" t="s">
        <v>130</v>
      </c>
      <c r="D202" s="21" t="s">
        <v>49</v>
      </c>
      <c r="E202" s="22" t="s">
        <v>770</v>
      </c>
      <c r="F202" s="21" t="s">
        <v>474</v>
      </c>
      <c r="G202" s="23">
        <v>3800000</v>
      </c>
      <c r="H202" s="23">
        <v>15200000</v>
      </c>
      <c r="I202" s="11" t="s">
        <v>477</v>
      </c>
      <c r="J202" s="24" t="s">
        <v>454</v>
      </c>
      <c r="K202" s="25" t="s">
        <v>455</v>
      </c>
      <c r="L202" s="26">
        <v>2018</v>
      </c>
      <c r="M202" s="20"/>
    </row>
    <row r="203" spans="1:13" ht="33.75">
      <c r="A203" s="20" t="s">
        <v>6</v>
      </c>
      <c r="B203" s="20" t="s">
        <v>467</v>
      </c>
      <c r="C203" s="20" t="s">
        <v>130</v>
      </c>
      <c r="D203" s="21" t="s">
        <v>49</v>
      </c>
      <c r="E203" s="22" t="s">
        <v>770</v>
      </c>
      <c r="F203" s="21" t="s">
        <v>475</v>
      </c>
      <c r="G203" s="23">
        <v>1700000</v>
      </c>
      <c r="H203" s="23">
        <v>3289000</v>
      </c>
      <c r="I203" s="11" t="s">
        <v>199</v>
      </c>
      <c r="J203" s="24" t="s">
        <v>454</v>
      </c>
      <c r="K203" s="25" t="s">
        <v>455</v>
      </c>
      <c r="L203" s="26">
        <v>2018</v>
      </c>
      <c r="M203" s="42"/>
    </row>
    <row r="204" spans="1:13" ht="33.75">
      <c r="A204" s="20" t="s">
        <v>6</v>
      </c>
      <c r="B204" s="20" t="s">
        <v>468</v>
      </c>
      <c r="C204" s="20" t="s">
        <v>130</v>
      </c>
      <c r="D204" s="21" t="s">
        <v>49</v>
      </c>
      <c r="E204" s="22" t="s">
        <v>770</v>
      </c>
      <c r="F204" s="21" t="s">
        <v>476</v>
      </c>
      <c r="G204" s="23">
        <v>1426844.9</v>
      </c>
      <c r="H204" s="23">
        <v>4573155.0999999996</v>
      </c>
      <c r="I204" s="11" t="s">
        <v>199</v>
      </c>
      <c r="J204" s="24" t="s">
        <v>454</v>
      </c>
      <c r="K204" s="25" t="s">
        <v>455</v>
      </c>
      <c r="L204" s="26">
        <v>2018</v>
      </c>
      <c r="M204" s="20"/>
    </row>
    <row r="205" spans="1:13" ht="36">
      <c r="A205" s="20" t="s">
        <v>6</v>
      </c>
      <c r="B205" s="20" t="s">
        <v>484</v>
      </c>
      <c r="C205" s="20" t="s">
        <v>130</v>
      </c>
      <c r="D205" s="21" t="s">
        <v>49</v>
      </c>
      <c r="E205" s="22" t="s">
        <v>770</v>
      </c>
      <c r="F205" s="21" t="s">
        <v>478</v>
      </c>
      <c r="G205" s="23">
        <v>2550000</v>
      </c>
      <c r="H205" s="23">
        <v>1550000</v>
      </c>
      <c r="I205" s="11" t="s">
        <v>199</v>
      </c>
      <c r="J205" s="24" t="s">
        <v>489</v>
      </c>
      <c r="K205" s="25" t="s">
        <v>132</v>
      </c>
      <c r="L205" s="26">
        <v>2018</v>
      </c>
      <c r="M205" s="42"/>
    </row>
    <row r="206" spans="1:13" ht="33.75">
      <c r="A206" s="20" t="s">
        <v>6</v>
      </c>
      <c r="B206" s="20" t="s">
        <v>485</v>
      </c>
      <c r="C206" s="20" t="s">
        <v>130</v>
      </c>
      <c r="D206" s="21" t="s">
        <v>49</v>
      </c>
      <c r="E206" s="22" t="s">
        <v>770</v>
      </c>
      <c r="F206" s="21" t="s">
        <v>479</v>
      </c>
      <c r="G206" s="23">
        <v>1343000</v>
      </c>
      <c r="H206" s="23">
        <v>237000</v>
      </c>
      <c r="I206" s="11" t="s">
        <v>199</v>
      </c>
      <c r="J206" s="24" t="s">
        <v>489</v>
      </c>
      <c r="K206" s="25" t="s">
        <v>132</v>
      </c>
      <c r="L206" s="26">
        <v>2018</v>
      </c>
      <c r="M206" s="42"/>
    </row>
    <row r="207" spans="1:13" ht="33.75">
      <c r="A207" s="20" t="s">
        <v>6</v>
      </c>
      <c r="B207" s="20" t="s">
        <v>486</v>
      </c>
      <c r="C207" s="20" t="s">
        <v>130</v>
      </c>
      <c r="D207" s="21" t="s">
        <v>49</v>
      </c>
      <c r="E207" s="22" t="s">
        <v>770</v>
      </c>
      <c r="F207" s="21" t="s">
        <v>480</v>
      </c>
      <c r="G207" s="23">
        <v>9105149.3599999994</v>
      </c>
      <c r="H207" s="23">
        <v>36420597.439999998</v>
      </c>
      <c r="I207" s="11" t="s">
        <v>477</v>
      </c>
      <c r="J207" s="24" t="s">
        <v>489</v>
      </c>
      <c r="K207" s="25" t="s">
        <v>132</v>
      </c>
      <c r="L207" s="26">
        <v>2018</v>
      </c>
      <c r="M207" s="20"/>
    </row>
    <row r="208" spans="1:13" ht="33.75">
      <c r="A208" s="20" t="s">
        <v>6</v>
      </c>
      <c r="B208" s="20" t="s">
        <v>487</v>
      </c>
      <c r="C208" s="20" t="s">
        <v>130</v>
      </c>
      <c r="D208" s="21" t="s">
        <v>49</v>
      </c>
      <c r="E208" s="22" t="s">
        <v>770</v>
      </c>
      <c r="F208" s="21" t="s">
        <v>481</v>
      </c>
      <c r="G208" s="23">
        <v>1614490</v>
      </c>
      <c r="H208" s="23">
        <v>284910</v>
      </c>
      <c r="I208" s="11" t="s">
        <v>199</v>
      </c>
      <c r="J208" s="24" t="s">
        <v>489</v>
      </c>
      <c r="K208" s="25" t="s">
        <v>132</v>
      </c>
      <c r="L208" s="26">
        <v>2018</v>
      </c>
      <c r="M208" s="42"/>
    </row>
    <row r="209" spans="1:13" ht="33.75">
      <c r="A209" s="20" t="s">
        <v>6</v>
      </c>
      <c r="B209" s="20" t="s">
        <v>488</v>
      </c>
      <c r="C209" s="20" t="s">
        <v>130</v>
      </c>
      <c r="D209" s="21" t="s">
        <v>49</v>
      </c>
      <c r="E209" s="22" t="s">
        <v>770</v>
      </c>
      <c r="F209" s="21" t="s">
        <v>482</v>
      </c>
      <c r="G209" s="23">
        <v>1400000</v>
      </c>
      <c r="H209" s="23">
        <v>5600000</v>
      </c>
      <c r="I209" s="23" t="s">
        <v>477</v>
      </c>
      <c r="J209" s="24" t="s">
        <v>489</v>
      </c>
      <c r="K209" s="25" t="s">
        <v>132</v>
      </c>
      <c r="L209" s="26">
        <v>2018</v>
      </c>
      <c r="M209" s="43"/>
    </row>
    <row r="210" spans="1:13" ht="33.75">
      <c r="A210" s="20" t="s">
        <v>6</v>
      </c>
      <c r="B210" s="20" t="s">
        <v>490</v>
      </c>
      <c r="C210" s="20" t="s">
        <v>130</v>
      </c>
      <c r="D210" s="21" t="s">
        <v>49</v>
      </c>
      <c r="E210" s="22" t="s">
        <v>770</v>
      </c>
      <c r="F210" s="21" t="s">
        <v>483</v>
      </c>
      <c r="G210" s="23">
        <v>2144550</v>
      </c>
      <c r="H210" s="23">
        <v>378450</v>
      </c>
      <c r="I210" s="11" t="s">
        <v>199</v>
      </c>
      <c r="J210" s="24" t="s">
        <v>489</v>
      </c>
      <c r="K210" s="25" t="s">
        <v>132</v>
      </c>
      <c r="L210" s="26">
        <v>2018</v>
      </c>
      <c r="M210" s="42"/>
    </row>
    <row r="211" spans="1:13" ht="36">
      <c r="A211" s="20" t="s">
        <v>6</v>
      </c>
      <c r="B211" s="20" t="s">
        <v>491</v>
      </c>
      <c r="C211" s="20" t="s">
        <v>130</v>
      </c>
      <c r="D211" s="21" t="s">
        <v>49</v>
      </c>
      <c r="E211" s="22" t="s">
        <v>770</v>
      </c>
      <c r="F211" s="21" t="s">
        <v>494</v>
      </c>
      <c r="G211" s="23">
        <v>2550000</v>
      </c>
      <c r="H211" s="23">
        <v>450000</v>
      </c>
      <c r="I211" s="11" t="s">
        <v>477</v>
      </c>
      <c r="J211" s="24" t="s">
        <v>493</v>
      </c>
      <c r="K211" s="25" t="s">
        <v>132</v>
      </c>
      <c r="L211" s="26">
        <v>2019</v>
      </c>
      <c r="M211" s="42"/>
    </row>
    <row r="212" spans="1:13" ht="33.75">
      <c r="A212" s="20" t="s">
        <v>6</v>
      </c>
      <c r="B212" s="20" t="s">
        <v>492</v>
      </c>
      <c r="C212" s="20" t="s">
        <v>130</v>
      </c>
      <c r="D212" s="21" t="s">
        <v>49</v>
      </c>
      <c r="E212" s="22" t="s">
        <v>770</v>
      </c>
      <c r="F212" s="21" t="s">
        <v>504</v>
      </c>
      <c r="G212" s="23">
        <v>3570000</v>
      </c>
      <c r="H212" s="23">
        <v>630000</v>
      </c>
      <c r="I212" s="11" t="s">
        <v>477</v>
      </c>
      <c r="J212" s="24" t="s">
        <v>493</v>
      </c>
      <c r="K212" s="25" t="s">
        <v>132</v>
      </c>
      <c r="L212" s="26">
        <v>2019</v>
      </c>
      <c r="M212" s="42"/>
    </row>
    <row r="213" spans="1:13" ht="33.75">
      <c r="A213" s="20" t="s">
        <v>6</v>
      </c>
      <c r="B213" s="20" t="s">
        <v>508</v>
      </c>
      <c r="C213" s="20" t="s">
        <v>130</v>
      </c>
      <c r="D213" s="21" t="s">
        <v>160</v>
      </c>
      <c r="E213" s="22" t="s">
        <v>770</v>
      </c>
      <c r="F213" s="21" t="s">
        <v>509</v>
      </c>
      <c r="G213" s="23">
        <v>27324133.149999999</v>
      </c>
      <c r="H213" s="23">
        <v>4823135.8499999996</v>
      </c>
      <c r="I213" s="11" t="s">
        <v>510</v>
      </c>
      <c r="J213" s="24" t="s">
        <v>511</v>
      </c>
      <c r="K213" s="25" t="s">
        <v>132</v>
      </c>
      <c r="L213" s="26">
        <v>2019</v>
      </c>
      <c r="M213" s="42"/>
    </row>
    <row r="214" spans="1:13" ht="33.75">
      <c r="A214" s="20" t="s">
        <v>6</v>
      </c>
      <c r="B214" s="20" t="s">
        <v>512</v>
      </c>
      <c r="C214" s="20" t="s">
        <v>130</v>
      </c>
      <c r="D214" s="21" t="s">
        <v>105</v>
      </c>
      <c r="E214" s="22" t="s">
        <v>769</v>
      </c>
      <c r="F214" s="21" t="s">
        <v>513</v>
      </c>
      <c r="G214" s="23">
        <v>33029629.149999999</v>
      </c>
      <c r="H214" s="23">
        <v>5972146.9699999997</v>
      </c>
      <c r="I214" s="11" t="s">
        <v>477</v>
      </c>
      <c r="J214" s="24" t="s">
        <v>511</v>
      </c>
      <c r="K214" s="25" t="s">
        <v>132</v>
      </c>
      <c r="L214" s="26">
        <v>2019</v>
      </c>
      <c r="M214" s="42"/>
    </row>
    <row r="215" spans="1:13" ht="33.75">
      <c r="A215" s="20" t="s">
        <v>6</v>
      </c>
      <c r="B215" s="20" t="s">
        <v>514</v>
      </c>
      <c r="C215" s="20" t="s">
        <v>130</v>
      </c>
      <c r="D215" s="21" t="s">
        <v>49</v>
      </c>
      <c r="E215" s="22" t="s">
        <v>770</v>
      </c>
      <c r="F215" s="21" t="s">
        <v>515</v>
      </c>
      <c r="G215" s="23">
        <v>3714062.25</v>
      </c>
      <c r="H215" s="23">
        <v>658937.75</v>
      </c>
      <c r="I215" s="11" t="s">
        <v>510</v>
      </c>
      <c r="J215" s="24" t="s">
        <v>516</v>
      </c>
      <c r="K215" s="25" t="s">
        <v>517</v>
      </c>
      <c r="L215" s="26">
        <v>2019</v>
      </c>
      <c r="M215" s="28"/>
    </row>
    <row r="216" spans="1:13" ht="33.75">
      <c r="A216" s="20" t="s">
        <v>6</v>
      </c>
      <c r="B216" s="20" t="s">
        <v>520</v>
      </c>
      <c r="C216" s="20" t="s">
        <v>130</v>
      </c>
      <c r="D216" s="21" t="s">
        <v>105</v>
      </c>
      <c r="E216" s="22" t="s">
        <v>769</v>
      </c>
      <c r="F216" s="21" t="s">
        <v>521</v>
      </c>
      <c r="G216" s="23">
        <v>819055.38</v>
      </c>
      <c r="H216" s="23">
        <v>144539.18</v>
      </c>
      <c r="I216" s="11" t="s">
        <v>518</v>
      </c>
      <c r="J216" s="24" t="s">
        <v>519</v>
      </c>
      <c r="K216" s="25" t="s">
        <v>132</v>
      </c>
      <c r="L216" s="26">
        <v>2019</v>
      </c>
      <c r="M216" s="28"/>
    </row>
    <row r="217" spans="1:13" ht="33.75">
      <c r="A217" s="20" t="s">
        <v>6</v>
      </c>
      <c r="B217" s="20" t="s">
        <v>522</v>
      </c>
      <c r="C217" s="20" t="s">
        <v>130</v>
      </c>
      <c r="D217" s="21" t="s">
        <v>105</v>
      </c>
      <c r="E217" s="22" t="s">
        <v>769</v>
      </c>
      <c r="F217" s="21" t="s">
        <v>523</v>
      </c>
      <c r="G217" s="23">
        <v>850000</v>
      </c>
      <c r="H217" s="23">
        <v>367228.01</v>
      </c>
      <c r="I217" s="11" t="s">
        <v>510</v>
      </c>
      <c r="J217" s="24" t="s">
        <v>519</v>
      </c>
      <c r="K217" s="25" t="s">
        <v>132</v>
      </c>
      <c r="L217" s="26">
        <v>2019</v>
      </c>
      <c r="M217" s="28"/>
    </row>
    <row r="218" spans="1:13" ht="33.75">
      <c r="A218" s="20" t="s">
        <v>6</v>
      </c>
      <c r="B218" s="20" t="s">
        <v>524</v>
      </c>
      <c r="C218" s="20" t="s">
        <v>130</v>
      </c>
      <c r="D218" s="21" t="s">
        <v>49</v>
      </c>
      <c r="E218" s="22" t="s">
        <v>770</v>
      </c>
      <c r="F218" s="21" t="s">
        <v>525</v>
      </c>
      <c r="G218" s="23">
        <v>850000</v>
      </c>
      <c r="H218" s="23">
        <v>211777</v>
      </c>
      <c r="I218" s="11" t="s">
        <v>518</v>
      </c>
      <c r="J218" s="24" t="s">
        <v>519</v>
      </c>
      <c r="K218" s="25" t="s">
        <v>132</v>
      </c>
      <c r="L218" s="26">
        <v>2019</v>
      </c>
      <c r="M218" s="28"/>
    </row>
    <row r="219" spans="1:13" ht="33.75">
      <c r="A219" s="20" t="s">
        <v>6</v>
      </c>
      <c r="B219" s="20" t="s">
        <v>526</v>
      </c>
      <c r="C219" s="20" t="s">
        <v>130</v>
      </c>
      <c r="D219" s="21" t="s">
        <v>160</v>
      </c>
      <c r="E219" s="22" t="s">
        <v>770</v>
      </c>
      <c r="F219" s="21" t="s">
        <v>527</v>
      </c>
      <c r="G219" s="23">
        <v>25070750</v>
      </c>
      <c r="H219" s="23">
        <v>4429250</v>
      </c>
      <c r="I219" s="11" t="s">
        <v>518</v>
      </c>
      <c r="J219" s="24" t="s">
        <v>519</v>
      </c>
      <c r="K219" s="25" t="s">
        <v>132</v>
      </c>
      <c r="L219" s="26">
        <v>2019</v>
      </c>
      <c r="M219" s="28"/>
    </row>
    <row r="220" spans="1:13" ht="36">
      <c r="A220" s="20" t="s">
        <v>6</v>
      </c>
      <c r="B220" s="20" t="s">
        <v>528</v>
      </c>
      <c r="C220" s="20" t="s">
        <v>130</v>
      </c>
      <c r="D220" s="21" t="s">
        <v>49</v>
      </c>
      <c r="E220" s="22" t="s">
        <v>770</v>
      </c>
      <c r="F220" s="21" t="s">
        <v>529</v>
      </c>
      <c r="G220" s="23">
        <v>850000</v>
      </c>
      <c r="H220" s="23">
        <v>150000</v>
      </c>
      <c r="I220" s="11" t="s">
        <v>518</v>
      </c>
      <c r="J220" s="24" t="s">
        <v>519</v>
      </c>
      <c r="K220" s="25" t="s">
        <v>132</v>
      </c>
      <c r="L220" s="26">
        <v>2019</v>
      </c>
      <c r="M220" s="28"/>
    </row>
    <row r="221" spans="1:13" ht="33.75">
      <c r="A221" s="20" t="s">
        <v>6</v>
      </c>
      <c r="B221" s="20" t="s">
        <v>530</v>
      </c>
      <c r="C221" s="20" t="s">
        <v>130</v>
      </c>
      <c r="D221" s="21" t="s">
        <v>105</v>
      </c>
      <c r="E221" s="22" t="s">
        <v>769</v>
      </c>
      <c r="F221" s="21" t="s">
        <v>531</v>
      </c>
      <c r="G221" s="23">
        <v>1845443.5</v>
      </c>
      <c r="H221" s="23">
        <v>325666.5</v>
      </c>
      <c r="I221" s="11" t="s">
        <v>518</v>
      </c>
      <c r="J221" s="24" t="s">
        <v>519</v>
      </c>
      <c r="K221" s="25" t="s">
        <v>132</v>
      </c>
      <c r="L221" s="26">
        <v>2019</v>
      </c>
      <c r="M221" s="28"/>
    </row>
    <row r="222" spans="1:13" ht="36">
      <c r="A222" s="20" t="s">
        <v>6</v>
      </c>
      <c r="B222" s="20" t="s">
        <v>532</v>
      </c>
      <c r="C222" s="20" t="s">
        <v>130</v>
      </c>
      <c r="D222" s="21" t="s">
        <v>58</v>
      </c>
      <c r="E222" s="22" t="s">
        <v>769</v>
      </c>
      <c r="F222" s="21" t="s">
        <v>533</v>
      </c>
      <c r="G222" s="23">
        <v>8500000</v>
      </c>
      <c r="H222" s="23">
        <v>5810308.04</v>
      </c>
      <c r="I222" s="11" t="s">
        <v>518</v>
      </c>
      <c r="J222" s="24" t="s">
        <v>519</v>
      </c>
      <c r="K222" s="25" t="s">
        <v>132</v>
      </c>
      <c r="L222" s="26">
        <v>2019</v>
      </c>
      <c r="M222" s="28"/>
    </row>
    <row r="223" spans="1:13" ht="36">
      <c r="A223" s="20" t="s">
        <v>6</v>
      </c>
      <c r="B223" s="20" t="s">
        <v>536</v>
      </c>
      <c r="C223" s="20" t="s">
        <v>130</v>
      </c>
      <c r="D223" s="21" t="s">
        <v>49</v>
      </c>
      <c r="E223" s="22" t="s">
        <v>770</v>
      </c>
      <c r="F223" s="21" t="s">
        <v>537</v>
      </c>
      <c r="G223" s="23">
        <v>4000000</v>
      </c>
      <c r="H223" s="23">
        <v>1000000</v>
      </c>
      <c r="I223" s="11" t="s">
        <v>518</v>
      </c>
      <c r="J223" s="24" t="s">
        <v>534</v>
      </c>
      <c r="K223" s="25" t="s">
        <v>535</v>
      </c>
      <c r="L223" s="26">
        <v>2019</v>
      </c>
      <c r="M223" s="28"/>
    </row>
    <row r="224" spans="1:13" ht="60">
      <c r="A224" s="20" t="s">
        <v>6</v>
      </c>
      <c r="B224" s="20" t="s">
        <v>538</v>
      </c>
      <c r="C224" s="20" t="s">
        <v>130</v>
      </c>
      <c r="D224" s="21" t="s">
        <v>49</v>
      </c>
      <c r="E224" s="22" t="s">
        <v>770</v>
      </c>
      <c r="F224" s="21" t="s">
        <v>539</v>
      </c>
      <c r="G224" s="23">
        <v>3468425</v>
      </c>
      <c r="H224" s="23">
        <v>612075</v>
      </c>
      <c r="I224" s="11" t="s">
        <v>518</v>
      </c>
      <c r="J224" s="24" t="s">
        <v>534</v>
      </c>
      <c r="K224" s="25" t="s">
        <v>535</v>
      </c>
      <c r="L224" s="26">
        <v>2019</v>
      </c>
      <c r="M224" s="28"/>
    </row>
    <row r="225" spans="1:14" ht="48">
      <c r="A225" s="20" t="s">
        <v>6</v>
      </c>
      <c r="B225" s="20" t="s">
        <v>540</v>
      </c>
      <c r="C225" s="20" t="s">
        <v>130</v>
      </c>
      <c r="D225" s="21" t="s">
        <v>253</v>
      </c>
      <c r="E225" s="22" t="s">
        <v>770</v>
      </c>
      <c r="F225" s="21" t="s">
        <v>541</v>
      </c>
      <c r="G225" s="23">
        <v>3300000</v>
      </c>
      <c r="H225" s="23">
        <v>18700000</v>
      </c>
      <c r="I225" s="11" t="s">
        <v>518</v>
      </c>
      <c r="J225" s="24" t="s">
        <v>534</v>
      </c>
      <c r="K225" s="25" t="s">
        <v>535</v>
      </c>
      <c r="L225" s="26">
        <v>2019</v>
      </c>
      <c r="M225" s="28"/>
    </row>
    <row r="226" spans="1:14" ht="33.75">
      <c r="A226" s="20" t="s">
        <v>6</v>
      </c>
      <c r="B226" s="20" t="s">
        <v>542</v>
      </c>
      <c r="C226" s="20" t="s">
        <v>130</v>
      </c>
      <c r="D226" s="21" t="s">
        <v>49</v>
      </c>
      <c r="E226" s="22" t="s">
        <v>770</v>
      </c>
      <c r="F226" s="21" t="s">
        <v>543</v>
      </c>
      <c r="G226" s="23">
        <v>1800000</v>
      </c>
      <c r="H226" s="23">
        <v>10200000</v>
      </c>
      <c r="I226" s="11" t="s">
        <v>518</v>
      </c>
      <c r="J226" s="24" t="s">
        <v>534</v>
      </c>
      <c r="K226" s="25" t="s">
        <v>535</v>
      </c>
      <c r="L226" s="26">
        <v>2019</v>
      </c>
      <c r="M226" s="28"/>
    </row>
    <row r="227" spans="1:14" ht="33.75">
      <c r="A227" s="20" t="s">
        <v>6</v>
      </c>
      <c r="B227" s="20" t="s">
        <v>544</v>
      </c>
      <c r="C227" s="20" t="s">
        <v>130</v>
      </c>
      <c r="D227" s="21" t="s">
        <v>49</v>
      </c>
      <c r="E227" s="22" t="s">
        <v>770</v>
      </c>
      <c r="F227" s="21" t="s">
        <v>545</v>
      </c>
      <c r="G227" s="23">
        <v>1200000</v>
      </c>
      <c r="H227" s="23">
        <v>8425500</v>
      </c>
      <c r="I227" s="11" t="s">
        <v>518</v>
      </c>
      <c r="J227" s="24" t="s">
        <v>534</v>
      </c>
      <c r="K227" s="25" t="s">
        <v>535</v>
      </c>
      <c r="L227" s="26">
        <v>2019</v>
      </c>
      <c r="M227" s="28"/>
    </row>
    <row r="228" spans="1:14" ht="33.75">
      <c r="A228" s="20" t="s">
        <v>6</v>
      </c>
      <c r="B228" s="20" t="s">
        <v>546</v>
      </c>
      <c r="C228" s="20" t="s">
        <v>130</v>
      </c>
      <c r="D228" s="21" t="s">
        <v>58</v>
      </c>
      <c r="E228" s="22" t="s">
        <v>769</v>
      </c>
      <c r="F228" s="21" t="s">
        <v>547</v>
      </c>
      <c r="G228" s="23">
        <v>8500000</v>
      </c>
      <c r="H228" s="23">
        <v>1500000</v>
      </c>
      <c r="I228" s="11" t="s">
        <v>518</v>
      </c>
      <c r="J228" s="24" t="s">
        <v>534</v>
      </c>
      <c r="K228" s="25" t="s">
        <v>535</v>
      </c>
      <c r="L228" s="26">
        <v>2019</v>
      </c>
      <c r="M228" s="28"/>
    </row>
    <row r="229" spans="1:14" ht="33.75">
      <c r="A229" s="20" t="s">
        <v>6</v>
      </c>
      <c r="B229" s="20" t="s">
        <v>570</v>
      </c>
      <c r="C229" s="20" t="s">
        <v>130</v>
      </c>
      <c r="D229" s="21" t="s">
        <v>160</v>
      </c>
      <c r="E229" s="22" t="s">
        <v>770</v>
      </c>
      <c r="F229" s="21" t="s">
        <v>571</v>
      </c>
      <c r="G229" s="23">
        <v>30238931.640000001</v>
      </c>
      <c r="H229" s="23">
        <v>5647822.9299999997</v>
      </c>
      <c r="I229" s="11" t="s">
        <v>572</v>
      </c>
      <c r="J229" s="24" t="s">
        <v>573</v>
      </c>
      <c r="K229" s="25" t="s">
        <v>132</v>
      </c>
      <c r="L229" s="26">
        <v>2020</v>
      </c>
      <c r="M229" s="28"/>
      <c r="N229" s="44"/>
    </row>
    <row r="230" spans="1:14" ht="48">
      <c r="A230" s="20" t="s">
        <v>6</v>
      </c>
      <c r="B230" s="20" t="s">
        <v>574</v>
      </c>
      <c r="C230" s="20" t="s">
        <v>130</v>
      </c>
      <c r="D230" s="21" t="s">
        <v>49</v>
      </c>
      <c r="E230" s="22" t="s">
        <v>770</v>
      </c>
      <c r="F230" s="21" t="s">
        <v>575</v>
      </c>
      <c r="G230" s="23">
        <v>11645000</v>
      </c>
      <c r="H230" s="23">
        <v>5620940.8599999994</v>
      </c>
      <c r="I230" s="11" t="s">
        <v>572</v>
      </c>
      <c r="J230" s="24" t="s">
        <v>573</v>
      </c>
      <c r="K230" s="25" t="s">
        <v>132</v>
      </c>
      <c r="L230" s="26">
        <v>2020</v>
      </c>
      <c r="M230" s="28"/>
      <c r="N230" s="44"/>
    </row>
    <row r="231" spans="1:14" ht="36">
      <c r="A231" s="20" t="s">
        <v>6</v>
      </c>
      <c r="B231" s="20" t="s">
        <v>576</v>
      </c>
      <c r="C231" s="20" t="s">
        <v>130</v>
      </c>
      <c r="D231" s="21" t="s">
        <v>49</v>
      </c>
      <c r="E231" s="22" t="s">
        <v>770</v>
      </c>
      <c r="F231" s="21" t="s">
        <v>577</v>
      </c>
      <c r="G231" s="23">
        <v>18948671.75</v>
      </c>
      <c r="H231" s="23">
        <v>3343883.25</v>
      </c>
      <c r="I231" s="11" t="s">
        <v>572</v>
      </c>
      <c r="J231" s="24" t="s">
        <v>573</v>
      </c>
      <c r="K231" s="25" t="s">
        <v>132</v>
      </c>
      <c r="L231" s="26">
        <v>2020</v>
      </c>
      <c r="M231" s="28"/>
      <c r="N231" s="44"/>
    </row>
    <row r="232" spans="1:14" ht="33.75">
      <c r="A232" s="20" t="s">
        <v>6</v>
      </c>
      <c r="B232" s="20" t="s">
        <v>578</v>
      </c>
      <c r="C232" s="20" t="s">
        <v>130</v>
      </c>
      <c r="D232" s="21" t="s">
        <v>49</v>
      </c>
      <c r="E232" s="22" t="s">
        <v>770</v>
      </c>
      <c r="F232" s="21" t="s">
        <v>579</v>
      </c>
      <c r="G232" s="23">
        <v>22435399.800000001</v>
      </c>
      <c r="H232" s="23">
        <v>4238589.59</v>
      </c>
      <c r="I232" s="11" t="s">
        <v>572</v>
      </c>
      <c r="J232" s="24" t="s">
        <v>573</v>
      </c>
      <c r="K232" s="25" t="s">
        <v>132</v>
      </c>
      <c r="L232" s="26">
        <v>2020</v>
      </c>
      <c r="M232" s="28"/>
      <c r="N232" s="44"/>
    </row>
    <row r="233" spans="1:14" ht="36">
      <c r="A233" s="20" t="s">
        <v>6</v>
      </c>
      <c r="B233" s="20" t="s">
        <v>580</v>
      </c>
      <c r="C233" s="20" t="s">
        <v>130</v>
      </c>
      <c r="D233" s="21" t="s">
        <v>49</v>
      </c>
      <c r="E233" s="22" t="s">
        <v>770</v>
      </c>
      <c r="F233" s="21" t="s">
        <v>581</v>
      </c>
      <c r="G233" s="23">
        <v>6800000</v>
      </c>
      <c r="H233" s="23">
        <v>8952515.4000000004</v>
      </c>
      <c r="I233" s="11" t="s">
        <v>572</v>
      </c>
      <c r="J233" s="24" t="s">
        <v>582</v>
      </c>
      <c r="K233" s="25" t="s">
        <v>132</v>
      </c>
      <c r="L233" s="26">
        <v>2020</v>
      </c>
      <c r="M233" s="28"/>
      <c r="N233" s="44"/>
    </row>
    <row r="234" spans="1:14" ht="47.25" customHeight="1">
      <c r="A234" s="20" t="s">
        <v>6</v>
      </c>
      <c r="B234" s="20" t="s">
        <v>583</v>
      </c>
      <c r="C234" s="20" t="s">
        <v>130</v>
      </c>
      <c r="D234" s="21" t="s">
        <v>160</v>
      </c>
      <c r="E234" s="22" t="s">
        <v>770</v>
      </c>
      <c r="F234" s="21" t="s">
        <v>584</v>
      </c>
      <c r="G234" s="23">
        <v>13679415.5</v>
      </c>
      <c r="H234" s="23">
        <v>2414014.5</v>
      </c>
      <c r="I234" s="11" t="s">
        <v>572</v>
      </c>
      <c r="J234" s="24" t="s">
        <v>582</v>
      </c>
      <c r="K234" s="25" t="s">
        <v>132</v>
      </c>
      <c r="L234" s="26">
        <v>2020</v>
      </c>
      <c r="M234" s="28"/>
      <c r="N234" s="44"/>
    </row>
    <row r="235" spans="1:14" ht="47.25" customHeight="1">
      <c r="A235" s="70" t="s">
        <v>6</v>
      </c>
      <c r="B235" s="70" t="s">
        <v>1270</v>
      </c>
      <c r="C235" s="70" t="s">
        <v>130</v>
      </c>
      <c r="D235" s="71" t="s">
        <v>49</v>
      </c>
      <c r="E235" s="72" t="s">
        <v>770</v>
      </c>
      <c r="F235" s="71" t="s">
        <v>1280</v>
      </c>
      <c r="G235" s="73">
        <v>35917770</v>
      </c>
      <c r="H235" s="73">
        <v>7309430</v>
      </c>
      <c r="I235" s="74" t="s">
        <v>1288</v>
      </c>
      <c r="J235" s="75" t="s">
        <v>1291</v>
      </c>
      <c r="K235" s="76" t="s">
        <v>132</v>
      </c>
      <c r="L235" s="77">
        <v>2021</v>
      </c>
      <c r="M235" s="78"/>
    </row>
    <row r="236" spans="1:14" ht="47.25" customHeight="1">
      <c r="A236" s="70" t="s">
        <v>6</v>
      </c>
      <c r="B236" s="70" t="s">
        <v>1271</v>
      </c>
      <c r="C236" s="70" t="s">
        <v>130</v>
      </c>
      <c r="D236" s="71" t="s">
        <v>1278</v>
      </c>
      <c r="E236" s="72" t="s">
        <v>769</v>
      </c>
      <c r="F236" s="71" t="s">
        <v>1281</v>
      </c>
      <c r="G236" s="73">
        <v>3421731.48</v>
      </c>
      <c r="H236" s="73">
        <v>1553428.02</v>
      </c>
      <c r="I236" s="74" t="s">
        <v>1288</v>
      </c>
      <c r="J236" s="75" t="s">
        <v>1291</v>
      </c>
      <c r="K236" s="76" t="s">
        <v>132</v>
      </c>
      <c r="L236" s="77">
        <v>2021</v>
      </c>
      <c r="M236" s="78"/>
    </row>
    <row r="237" spans="1:14" ht="47.25" customHeight="1">
      <c r="A237" s="70" t="s">
        <v>6</v>
      </c>
      <c r="B237" s="70" t="s">
        <v>1272</v>
      </c>
      <c r="C237" s="70" t="s">
        <v>130</v>
      </c>
      <c r="D237" s="71" t="s">
        <v>49</v>
      </c>
      <c r="E237" s="72" t="s">
        <v>770</v>
      </c>
      <c r="F237" s="71" t="s">
        <v>1282</v>
      </c>
      <c r="G237" s="73">
        <v>9542236.7599999998</v>
      </c>
      <c r="H237" s="73">
        <v>11663348.83</v>
      </c>
      <c r="I237" s="74" t="s">
        <v>1289</v>
      </c>
      <c r="J237" s="75" t="s">
        <v>1292</v>
      </c>
      <c r="K237" s="76" t="s">
        <v>132</v>
      </c>
      <c r="L237" s="77">
        <v>2021</v>
      </c>
      <c r="M237" s="78"/>
    </row>
    <row r="238" spans="1:14" ht="47.25" customHeight="1">
      <c r="A238" s="70" t="s">
        <v>6</v>
      </c>
      <c r="B238" s="70" t="s">
        <v>1273</v>
      </c>
      <c r="C238" s="70" t="s">
        <v>130</v>
      </c>
      <c r="D238" s="71" t="s">
        <v>49</v>
      </c>
      <c r="E238" s="72" t="s">
        <v>770</v>
      </c>
      <c r="F238" s="71" t="s">
        <v>1283</v>
      </c>
      <c r="G238" s="73">
        <v>7588800</v>
      </c>
      <c r="H238" s="73">
        <v>5059200</v>
      </c>
      <c r="I238" s="74" t="s">
        <v>1289</v>
      </c>
      <c r="J238" s="75" t="s">
        <v>1292</v>
      </c>
      <c r="K238" s="76" t="s">
        <v>132</v>
      </c>
      <c r="L238" s="77">
        <v>2021</v>
      </c>
      <c r="M238" s="78"/>
    </row>
    <row r="239" spans="1:14" ht="47.25" customHeight="1">
      <c r="A239" s="70" t="s">
        <v>6</v>
      </c>
      <c r="B239" s="70" t="s">
        <v>1274</v>
      </c>
      <c r="C239" s="70" t="s">
        <v>130</v>
      </c>
      <c r="D239" s="71" t="s">
        <v>49</v>
      </c>
      <c r="E239" s="72" t="s">
        <v>770</v>
      </c>
      <c r="F239" s="71" t="s">
        <v>1284</v>
      </c>
      <c r="G239" s="73">
        <v>13000000</v>
      </c>
      <c r="H239" s="73">
        <v>7000000</v>
      </c>
      <c r="I239" s="74" t="s">
        <v>1290</v>
      </c>
      <c r="J239" s="75" t="s">
        <v>1293</v>
      </c>
      <c r="K239" s="76" t="s">
        <v>132</v>
      </c>
      <c r="L239" s="77">
        <v>2022</v>
      </c>
      <c r="M239" s="78"/>
    </row>
    <row r="240" spans="1:14" ht="47.25" customHeight="1">
      <c r="A240" s="70" t="s">
        <v>1269</v>
      </c>
      <c r="B240" s="70" t="s">
        <v>1275</v>
      </c>
      <c r="C240" s="70" t="s">
        <v>129</v>
      </c>
      <c r="D240" s="71" t="s">
        <v>1279</v>
      </c>
      <c r="E240" s="71" t="s">
        <v>1279</v>
      </c>
      <c r="F240" s="71" t="s">
        <v>1285</v>
      </c>
      <c r="G240" s="73">
        <v>200000000</v>
      </c>
      <c r="H240" s="73"/>
      <c r="I240" s="74" t="s">
        <v>1289</v>
      </c>
      <c r="J240" s="75" t="s">
        <v>1296</v>
      </c>
      <c r="K240" s="76" t="s">
        <v>1294</v>
      </c>
      <c r="L240" s="77" t="s">
        <v>1295</v>
      </c>
      <c r="M240" s="78"/>
    </row>
    <row r="241" spans="1:13" ht="47.25" customHeight="1">
      <c r="A241" s="70" t="s">
        <v>1269</v>
      </c>
      <c r="B241" s="70" t="s">
        <v>1276</v>
      </c>
      <c r="C241" s="70" t="s">
        <v>130</v>
      </c>
      <c r="D241" s="71" t="s">
        <v>1279</v>
      </c>
      <c r="E241" s="71" t="s">
        <v>1279</v>
      </c>
      <c r="F241" s="71" t="s">
        <v>1286</v>
      </c>
      <c r="G241" s="73">
        <v>200000000</v>
      </c>
      <c r="H241" s="73"/>
      <c r="I241" s="74" t="s">
        <v>1290</v>
      </c>
      <c r="J241" s="75" t="s">
        <v>1296</v>
      </c>
      <c r="K241" s="76" t="s">
        <v>1294</v>
      </c>
      <c r="L241" s="77" t="s">
        <v>1295</v>
      </c>
      <c r="M241" s="78"/>
    </row>
    <row r="242" spans="1:13" ht="47.25" customHeight="1">
      <c r="A242" s="70" t="s">
        <v>1269</v>
      </c>
      <c r="B242" s="70" t="s">
        <v>1277</v>
      </c>
      <c r="C242" s="70" t="s">
        <v>130</v>
      </c>
      <c r="D242" s="71" t="s">
        <v>1279</v>
      </c>
      <c r="E242" s="71" t="s">
        <v>1279</v>
      </c>
      <c r="F242" s="71" t="s">
        <v>1287</v>
      </c>
      <c r="G242" s="73">
        <v>100000000</v>
      </c>
      <c r="H242" s="73"/>
      <c r="I242" s="74" t="s">
        <v>1290</v>
      </c>
      <c r="J242" s="75" t="s">
        <v>1296</v>
      </c>
      <c r="K242" s="76" t="s">
        <v>1294</v>
      </c>
      <c r="L242" s="77" t="s">
        <v>1295</v>
      </c>
      <c r="M242" s="78"/>
    </row>
    <row r="243" spans="1:13" ht="12.75" thickBot="1"/>
    <row r="244" spans="1:13" ht="12.75" thickBot="1">
      <c r="F244" s="69" t="s">
        <v>1304</v>
      </c>
      <c r="G244" s="68">
        <f>SUM(G6:G242)</f>
        <v>2606075415.7555008</v>
      </c>
      <c r="H244" s="68">
        <f>SUM(H6:H242)</f>
        <v>926238503.86084712</v>
      </c>
    </row>
  </sheetData>
  <autoFilter ref="A5:M235" xr:uid="{4D4BFA07-3518-42A4-8004-55AA6915B2A0}"/>
  <phoneticPr fontId="22" type="noConversion"/>
  <dataValidations count="1">
    <dataValidation type="list" allowBlank="1" showInputMessage="1" showErrorMessage="1" prompt="wybierz PI" sqref="A229:A239" xr:uid="{3648B129-15A4-4C0D-AE90-AC22A1165633}">
      <formula1>skroty_PI</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8E84C-4C32-46FC-B5CC-F0CEBB620AE7}">
  <dimension ref="A1:Z212"/>
  <sheetViews>
    <sheetView zoomScale="70" zoomScaleNormal="70" zoomScaleSheetLayoutView="70" workbookViewId="0">
      <pane xSplit="1" ySplit="7" topLeftCell="J8" activePane="bottomRight" state="frozen"/>
      <selection pane="topRight" activeCell="B1" sqref="B1"/>
      <selection pane="bottomLeft" activeCell="A5" sqref="A5"/>
      <selection pane="bottomRight" activeCell="P8" sqref="P8:P171"/>
    </sheetView>
  </sheetViews>
  <sheetFormatPr defaultColWidth="8.7109375" defaultRowHeight="15"/>
  <cols>
    <col min="1" max="1" width="18.7109375" style="16" customWidth="1"/>
    <col min="2" max="2" width="14.42578125" style="17" customWidth="1"/>
    <col min="3" max="3" width="15" style="14" customWidth="1"/>
    <col min="4" max="4" width="12.5703125" style="14" customWidth="1"/>
    <col min="5" max="5" width="12.140625" style="14" customWidth="1"/>
    <col min="6" max="6" width="13.85546875" style="14" customWidth="1"/>
    <col min="7" max="7" width="15.85546875" style="14" customWidth="1"/>
    <col min="8" max="8" width="13.28515625" style="14" customWidth="1"/>
    <col min="9" max="9" width="46.42578125" style="14" customWidth="1"/>
    <col min="10" max="10" width="19" style="14" customWidth="1"/>
    <col min="11" max="11" width="50.42578125" style="14" customWidth="1"/>
    <col min="12" max="12" width="19" style="14" customWidth="1"/>
    <col min="13" max="13" width="32.5703125" style="14" customWidth="1"/>
    <col min="14" max="14" width="16.85546875" style="14" customWidth="1"/>
    <col min="15" max="15" width="15.85546875" style="14" bestFit="1" customWidth="1"/>
    <col min="16" max="16" width="16.7109375" style="14" customWidth="1"/>
    <col min="17" max="17" width="19.42578125" style="14" customWidth="1"/>
    <col min="18" max="18" width="37.85546875" style="16" customWidth="1"/>
    <col min="19" max="19" width="12.5703125" style="14" customWidth="1"/>
    <col min="20" max="20" width="8.7109375" style="14"/>
    <col min="21" max="21" width="9.7109375" style="14" bestFit="1" customWidth="1"/>
    <col min="22" max="22" width="10.85546875" style="14" customWidth="1"/>
    <col min="23" max="23" width="13.28515625" style="14" customWidth="1"/>
    <col min="24" max="24" width="11.7109375" style="14" customWidth="1"/>
    <col min="25" max="25" width="18.140625" style="14" customWidth="1"/>
    <col min="26" max="26" width="32.140625" style="18" customWidth="1"/>
    <col min="27" max="16384" width="8.7109375" style="14"/>
  </cols>
  <sheetData>
    <row r="1" spans="1:26">
      <c r="A1" s="1" t="s">
        <v>790</v>
      </c>
    </row>
    <row r="2" spans="1:26">
      <c r="A2" s="63"/>
    </row>
    <row r="3" spans="1:26">
      <c r="A3" s="79" t="s">
        <v>1268</v>
      </c>
    </row>
    <row r="4" spans="1:26">
      <c r="A4" s="32"/>
    </row>
    <row r="5" spans="1:26" ht="69" customHeight="1">
      <c r="A5" s="151" t="s">
        <v>587</v>
      </c>
      <c r="B5" s="151" t="s">
        <v>588</v>
      </c>
      <c r="C5" s="151" t="s">
        <v>589</v>
      </c>
      <c r="D5" s="87" t="s">
        <v>590</v>
      </c>
      <c r="E5" s="151" t="s">
        <v>591</v>
      </c>
      <c r="F5" s="151" t="s">
        <v>592</v>
      </c>
      <c r="G5" s="151" t="s">
        <v>593</v>
      </c>
      <c r="H5" s="151" t="s">
        <v>594</v>
      </c>
      <c r="I5" s="153" t="s">
        <v>595</v>
      </c>
      <c r="J5" s="151" t="s">
        <v>596</v>
      </c>
      <c r="K5" s="151" t="s">
        <v>597</v>
      </c>
      <c r="L5" s="151" t="s">
        <v>598</v>
      </c>
      <c r="M5" s="151" t="s">
        <v>3</v>
      </c>
      <c r="N5" s="149" t="s">
        <v>599</v>
      </c>
      <c r="O5" s="150"/>
      <c r="P5" s="149" t="s">
        <v>600</v>
      </c>
      <c r="Q5" s="150"/>
      <c r="R5" s="151" t="s">
        <v>601</v>
      </c>
      <c r="S5" s="88" t="s">
        <v>602</v>
      </c>
      <c r="T5" s="149" t="s">
        <v>603</v>
      </c>
      <c r="U5" s="150"/>
      <c r="V5" s="88" t="s">
        <v>604</v>
      </c>
      <c r="W5" s="88" t="s">
        <v>605</v>
      </c>
      <c r="X5" s="88" t="s">
        <v>606</v>
      </c>
      <c r="Y5" s="88" t="s">
        <v>607</v>
      </c>
      <c r="Z5" s="88" t="s">
        <v>608</v>
      </c>
    </row>
    <row r="6" spans="1:26" s="15" customFormat="1" ht="32.25" customHeight="1">
      <c r="A6" s="152"/>
      <c r="B6" s="152"/>
      <c r="C6" s="152"/>
      <c r="D6" s="88" t="s">
        <v>609</v>
      </c>
      <c r="E6" s="152"/>
      <c r="F6" s="152"/>
      <c r="G6" s="152"/>
      <c r="H6" s="152"/>
      <c r="I6" s="154"/>
      <c r="J6" s="152"/>
      <c r="K6" s="152"/>
      <c r="L6" s="152"/>
      <c r="M6" s="152"/>
      <c r="N6" s="88" t="s">
        <v>96</v>
      </c>
      <c r="O6" s="88" t="s">
        <v>97</v>
      </c>
      <c r="P6" s="88" t="s">
        <v>96</v>
      </c>
      <c r="Q6" s="88" t="s">
        <v>97</v>
      </c>
      <c r="R6" s="152"/>
      <c r="S6" s="88" t="s">
        <v>609</v>
      </c>
      <c r="T6" s="88" t="s">
        <v>609</v>
      </c>
      <c r="U6" s="88" t="s">
        <v>610</v>
      </c>
      <c r="V6" s="88" t="s">
        <v>609</v>
      </c>
      <c r="W6" s="88" t="s">
        <v>609</v>
      </c>
      <c r="X6" s="88" t="s">
        <v>609</v>
      </c>
      <c r="Y6" s="88"/>
      <c r="Z6" s="88"/>
    </row>
    <row r="7" spans="1:26" s="15" customFormat="1" ht="19.149999999999999" customHeight="1">
      <c r="A7" s="83">
        <v>1</v>
      </c>
      <c r="B7" s="83">
        <v>2</v>
      </c>
      <c r="C7" s="83">
        <v>3</v>
      </c>
      <c r="D7" s="84">
        <v>4</v>
      </c>
      <c r="E7" s="83">
        <v>5</v>
      </c>
      <c r="F7" s="83">
        <v>6</v>
      </c>
      <c r="G7" s="85">
        <v>7</v>
      </c>
      <c r="H7" s="85">
        <v>8</v>
      </c>
      <c r="I7" s="83">
        <v>9</v>
      </c>
      <c r="J7" s="83">
        <v>10</v>
      </c>
      <c r="K7" s="85">
        <v>11</v>
      </c>
      <c r="L7" s="85">
        <v>12</v>
      </c>
      <c r="M7" s="85">
        <v>13</v>
      </c>
      <c r="N7" s="86">
        <v>14</v>
      </c>
      <c r="O7" s="86">
        <v>15</v>
      </c>
      <c r="P7" s="86">
        <v>16</v>
      </c>
      <c r="Q7" s="86">
        <v>17</v>
      </c>
      <c r="R7" s="85">
        <v>18</v>
      </c>
      <c r="S7" s="86">
        <v>19</v>
      </c>
      <c r="T7" s="86">
        <v>20</v>
      </c>
      <c r="U7" s="86">
        <v>21</v>
      </c>
      <c r="V7" s="86">
        <v>22</v>
      </c>
      <c r="W7" s="86">
        <v>23</v>
      </c>
      <c r="X7" s="86">
        <v>24</v>
      </c>
      <c r="Y7" s="86">
        <v>25</v>
      </c>
      <c r="Z7" s="86">
        <v>26</v>
      </c>
    </row>
    <row r="8" spans="1:26" s="31" customFormat="1" ht="48">
      <c r="A8" s="25" t="s">
        <v>611</v>
      </c>
      <c r="B8" s="89" t="s">
        <v>554</v>
      </c>
      <c r="C8" s="29" t="s">
        <v>612</v>
      </c>
      <c r="D8" s="25" t="s">
        <v>613</v>
      </c>
      <c r="E8" s="25" t="s">
        <v>614</v>
      </c>
      <c r="F8" s="25" t="s">
        <v>614</v>
      </c>
      <c r="G8" s="29" t="s">
        <v>615</v>
      </c>
      <c r="H8" s="25" t="s">
        <v>616</v>
      </c>
      <c r="I8" s="21"/>
      <c r="J8" s="25"/>
      <c r="K8" s="25"/>
      <c r="L8" s="25"/>
      <c r="M8" s="29" t="s">
        <v>617</v>
      </c>
      <c r="N8" s="90">
        <v>181389549.30000001</v>
      </c>
      <c r="O8" s="90">
        <v>32797372.389999986</v>
      </c>
      <c r="P8" s="90">
        <v>181389549.30000001</v>
      </c>
      <c r="Q8" s="90">
        <v>32797372.389999986</v>
      </c>
      <c r="R8" s="29" t="s">
        <v>618</v>
      </c>
      <c r="S8" s="25" t="s">
        <v>613</v>
      </c>
      <c r="T8" s="25" t="s">
        <v>613</v>
      </c>
      <c r="U8" s="25"/>
      <c r="V8" s="25" t="s">
        <v>619</v>
      </c>
      <c r="W8" s="25" t="s">
        <v>620</v>
      </c>
      <c r="X8" s="29" t="s">
        <v>619</v>
      </c>
      <c r="Y8" s="25" t="s">
        <v>621</v>
      </c>
      <c r="Z8" s="25" t="s">
        <v>622</v>
      </c>
    </row>
    <row r="9" spans="1:26" s="31" customFormat="1" ht="48">
      <c r="A9" s="25" t="s">
        <v>611</v>
      </c>
      <c r="B9" s="89" t="s">
        <v>554</v>
      </c>
      <c r="C9" s="29" t="s">
        <v>612</v>
      </c>
      <c r="D9" s="25" t="s">
        <v>613</v>
      </c>
      <c r="E9" s="25" t="s">
        <v>614</v>
      </c>
      <c r="F9" s="25" t="s">
        <v>614</v>
      </c>
      <c r="G9" s="29" t="s">
        <v>615</v>
      </c>
      <c r="H9" s="25" t="s">
        <v>616</v>
      </c>
      <c r="I9" s="21"/>
      <c r="J9" s="25"/>
      <c r="K9" s="25"/>
      <c r="L9" s="25"/>
      <c r="M9" s="29" t="s">
        <v>623</v>
      </c>
      <c r="N9" s="91">
        <v>36161562.5</v>
      </c>
      <c r="O9" s="91">
        <v>6538437.5</v>
      </c>
      <c r="P9" s="91">
        <v>36161562.5</v>
      </c>
      <c r="Q9" s="91">
        <v>6538437.5</v>
      </c>
      <c r="R9" s="29" t="s">
        <v>618</v>
      </c>
      <c r="S9" s="25" t="s">
        <v>613</v>
      </c>
      <c r="T9" s="25" t="s">
        <v>613</v>
      </c>
      <c r="U9" s="25"/>
      <c r="V9" s="25" t="s">
        <v>619</v>
      </c>
      <c r="W9" s="25" t="s">
        <v>620</v>
      </c>
      <c r="X9" s="29" t="s">
        <v>619</v>
      </c>
      <c r="Y9" s="25" t="s">
        <v>624</v>
      </c>
      <c r="Z9" s="25" t="s">
        <v>625</v>
      </c>
    </row>
    <row r="10" spans="1:26" s="31" customFormat="1" ht="60">
      <c r="A10" s="25" t="s">
        <v>611</v>
      </c>
      <c r="B10" s="89" t="s">
        <v>554</v>
      </c>
      <c r="C10" s="29" t="s">
        <v>612</v>
      </c>
      <c r="D10" s="25" t="s">
        <v>613</v>
      </c>
      <c r="E10" s="25" t="s">
        <v>614</v>
      </c>
      <c r="F10" s="25" t="s">
        <v>614</v>
      </c>
      <c r="G10" s="29" t="s">
        <v>615</v>
      </c>
      <c r="H10" s="25" t="s">
        <v>616</v>
      </c>
      <c r="I10" s="21"/>
      <c r="J10" s="25"/>
      <c r="K10" s="25"/>
      <c r="L10" s="25"/>
      <c r="M10" s="29" t="s">
        <v>626</v>
      </c>
      <c r="N10" s="91">
        <v>18399947.920000002</v>
      </c>
      <c r="O10" s="91">
        <v>4599986.99</v>
      </c>
      <c r="P10" s="91">
        <v>18399947.920000002</v>
      </c>
      <c r="Q10" s="91">
        <v>4599986.99</v>
      </c>
      <c r="R10" s="29" t="s">
        <v>627</v>
      </c>
      <c r="S10" s="25" t="s">
        <v>613</v>
      </c>
      <c r="T10" s="25" t="s">
        <v>613</v>
      </c>
      <c r="U10" s="25"/>
      <c r="V10" s="25" t="s">
        <v>619</v>
      </c>
      <c r="W10" s="25" t="s">
        <v>620</v>
      </c>
      <c r="X10" s="29" t="s">
        <v>619</v>
      </c>
      <c r="Y10" s="25" t="s">
        <v>621</v>
      </c>
      <c r="Z10" s="25" t="s">
        <v>628</v>
      </c>
    </row>
    <row r="11" spans="1:26" s="31" customFormat="1" ht="36">
      <c r="A11" s="25" t="s">
        <v>611</v>
      </c>
      <c r="B11" s="89" t="s">
        <v>554</v>
      </c>
      <c r="C11" s="29" t="s">
        <v>612</v>
      </c>
      <c r="D11" s="25" t="s">
        <v>613</v>
      </c>
      <c r="E11" s="25" t="s">
        <v>614</v>
      </c>
      <c r="F11" s="25" t="s">
        <v>614</v>
      </c>
      <c r="G11" s="29" t="s">
        <v>615</v>
      </c>
      <c r="H11" s="25" t="s">
        <v>616</v>
      </c>
      <c r="I11" s="21"/>
      <c r="J11" s="25"/>
      <c r="K11" s="25"/>
      <c r="L11" s="25"/>
      <c r="M11" s="29" t="s">
        <v>629</v>
      </c>
      <c r="N11" s="91">
        <v>182078125</v>
      </c>
      <c r="O11" s="91">
        <v>32921875</v>
      </c>
      <c r="P11" s="91">
        <v>182078125</v>
      </c>
      <c r="Q11" s="91">
        <v>32921875</v>
      </c>
      <c r="R11" s="29" t="s">
        <v>630</v>
      </c>
      <c r="S11" s="25" t="s">
        <v>613</v>
      </c>
      <c r="T11" s="25" t="s">
        <v>613</v>
      </c>
      <c r="U11" s="25"/>
      <c r="V11" s="25" t="s">
        <v>619</v>
      </c>
      <c r="W11" s="25" t="s">
        <v>620</v>
      </c>
      <c r="X11" s="29" t="s">
        <v>619</v>
      </c>
      <c r="Y11" s="25" t="s">
        <v>621</v>
      </c>
      <c r="Z11" s="25" t="s">
        <v>631</v>
      </c>
    </row>
    <row r="12" spans="1:26" s="31" customFormat="1" ht="36">
      <c r="A12" s="25" t="s">
        <v>611</v>
      </c>
      <c r="B12" s="89" t="s">
        <v>554</v>
      </c>
      <c r="C12" s="29" t="s">
        <v>612</v>
      </c>
      <c r="D12" s="25" t="s">
        <v>613</v>
      </c>
      <c r="E12" s="25" t="s">
        <v>614</v>
      </c>
      <c r="F12" s="25" t="s">
        <v>614</v>
      </c>
      <c r="G12" s="29" t="s">
        <v>615</v>
      </c>
      <c r="H12" s="25" t="s">
        <v>616</v>
      </c>
      <c r="I12" s="21"/>
      <c r="J12" s="25"/>
      <c r="K12" s="25"/>
      <c r="L12" s="25"/>
      <c r="M12" s="29" t="s">
        <v>632</v>
      </c>
      <c r="N12" s="91">
        <v>46574474.409999996</v>
      </c>
      <c r="O12" s="91">
        <v>8421214.9400000051</v>
      </c>
      <c r="P12" s="91">
        <v>46574474.409999996</v>
      </c>
      <c r="Q12" s="91">
        <v>8421214.9400000051</v>
      </c>
      <c r="R12" s="29" t="s">
        <v>633</v>
      </c>
      <c r="S12" s="25" t="s">
        <v>613</v>
      </c>
      <c r="T12" s="25" t="s">
        <v>620</v>
      </c>
      <c r="U12" s="25">
        <v>100</v>
      </c>
      <c r="V12" s="25" t="s">
        <v>620</v>
      </c>
      <c r="W12" s="25" t="s">
        <v>613</v>
      </c>
      <c r="X12" s="29" t="s">
        <v>619</v>
      </c>
      <c r="Y12" s="25" t="s">
        <v>621</v>
      </c>
      <c r="Z12" s="25" t="s">
        <v>634</v>
      </c>
    </row>
    <row r="13" spans="1:26" s="31" customFormat="1" ht="96">
      <c r="A13" s="25" t="s">
        <v>611</v>
      </c>
      <c r="B13" s="89" t="s">
        <v>554</v>
      </c>
      <c r="C13" s="29" t="s">
        <v>612</v>
      </c>
      <c r="D13" s="25" t="s">
        <v>613</v>
      </c>
      <c r="E13" s="25" t="s">
        <v>614</v>
      </c>
      <c r="F13" s="25" t="s">
        <v>614</v>
      </c>
      <c r="G13" s="29" t="s">
        <v>635</v>
      </c>
      <c r="H13" s="25" t="s">
        <v>616</v>
      </c>
      <c r="I13" s="21"/>
      <c r="J13" s="25"/>
      <c r="K13" s="25"/>
      <c r="L13" s="25"/>
      <c r="M13" s="29" t="s">
        <v>636</v>
      </c>
      <c r="N13" s="91">
        <v>84687500</v>
      </c>
      <c r="O13" s="91">
        <v>15312500</v>
      </c>
      <c r="P13" s="91">
        <v>84687500</v>
      </c>
      <c r="Q13" s="91">
        <v>15312500</v>
      </c>
      <c r="R13" s="29" t="s">
        <v>637</v>
      </c>
      <c r="S13" s="25" t="s">
        <v>613</v>
      </c>
      <c r="T13" s="25" t="s">
        <v>613</v>
      </c>
      <c r="U13" s="25"/>
      <c r="V13" s="25" t="s">
        <v>620</v>
      </c>
      <c r="W13" s="25" t="s">
        <v>620</v>
      </c>
      <c r="X13" s="29" t="s">
        <v>619</v>
      </c>
      <c r="Y13" s="25" t="s">
        <v>621</v>
      </c>
      <c r="Z13" s="25" t="s">
        <v>638</v>
      </c>
    </row>
    <row r="14" spans="1:26" s="31" customFormat="1" ht="132">
      <c r="A14" s="25" t="s">
        <v>611</v>
      </c>
      <c r="B14" s="89" t="s">
        <v>554</v>
      </c>
      <c r="C14" s="29" t="s">
        <v>612</v>
      </c>
      <c r="D14" s="25" t="s">
        <v>613</v>
      </c>
      <c r="E14" s="25" t="s">
        <v>614</v>
      </c>
      <c r="F14" s="25" t="s">
        <v>614</v>
      </c>
      <c r="G14" s="29" t="s">
        <v>639</v>
      </c>
      <c r="H14" s="25" t="s">
        <v>640</v>
      </c>
      <c r="I14" s="21"/>
      <c r="J14" s="25"/>
      <c r="K14" s="25"/>
      <c r="L14" s="25"/>
      <c r="M14" s="29" t="s">
        <v>641</v>
      </c>
      <c r="N14" s="91">
        <v>12047313.6</v>
      </c>
      <c r="O14" s="91">
        <v>2125996.5199999996</v>
      </c>
      <c r="P14" s="91">
        <v>12047313.6</v>
      </c>
      <c r="Q14" s="91">
        <v>2125996.5199999996</v>
      </c>
      <c r="R14" s="29" t="s">
        <v>641</v>
      </c>
      <c r="S14" s="25" t="s">
        <v>613</v>
      </c>
      <c r="T14" s="25" t="s">
        <v>620</v>
      </c>
      <c r="U14" s="25">
        <v>2</v>
      </c>
      <c r="V14" s="25" t="s">
        <v>620</v>
      </c>
      <c r="W14" s="25" t="s">
        <v>620</v>
      </c>
      <c r="X14" s="29" t="s">
        <v>619</v>
      </c>
      <c r="Y14" s="25" t="s">
        <v>624</v>
      </c>
      <c r="Z14" s="25" t="s">
        <v>642</v>
      </c>
    </row>
    <row r="15" spans="1:26" s="31" customFormat="1" ht="114.75" customHeight="1">
      <c r="A15" s="25" t="s">
        <v>611</v>
      </c>
      <c r="B15" s="89" t="s">
        <v>554</v>
      </c>
      <c r="C15" s="29" t="s">
        <v>612</v>
      </c>
      <c r="D15" s="25" t="s">
        <v>613</v>
      </c>
      <c r="E15" s="25" t="s">
        <v>614</v>
      </c>
      <c r="F15" s="25" t="s">
        <v>614</v>
      </c>
      <c r="G15" s="29" t="s">
        <v>643</v>
      </c>
      <c r="H15" s="25" t="s">
        <v>644</v>
      </c>
      <c r="I15" s="21"/>
      <c r="J15" s="25"/>
      <c r="K15" s="25"/>
      <c r="L15" s="25"/>
      <c r="M15" s="29" t="s">
        <v>645</v>
      </c>
      <c r="N15" s="91">
        <v>14295012.76</v>
      </c>
      <c r="O15" s="91">
        <v>2522649.3199999984</v>
      </c>
      <c r="P15" s="91">
        <v>14295012.76</v>
      </c>
      <c r="Q15" s="91">
        <v>2522649.3199999984</v>
      </c>
      <c r="R15" s="29" t="s">
        <v>645</v>
      </c>
      <c r="S15" s="25" t="s">
        <v>613</v>
      </c>
      <c r="T15" s="25" t="s">
        <v>620</v>
      </c>
      <c r="U15" s="25">
        <v>1</v>
      </c>
      <c r="V15" s="25" t="s">
        <v>620</v>
      </c>
      <c r="W15" s="25" t="s">
        <v>613</v>
      </c>
      <c r="X15" s="29" t="s">
        <v>619</v>
      </c>
      <c r="Y15" s="25" t="s">
        <v>624</v>
      </c>
      <c r="Z15" s="25" t="s">
        <v>646</v>
      </c>
    </row>
    <row r="16" spans="1:26" s="31" customFormat="1" ht="72">
      <c r="A16" s="25" t="s">
        <v>611</v>
      </c>
      <c r="B16" s="89" t="s">
        <v>554</v>
      </c>
      <c r="C16" s="29" t="s">
        <v>612</v>
      </c>
      <c r="D16" s="25" t="s">
        <v>613</v>
      </c>
      <c r="E16" s="25" t="s">
        <v>614</v>
      </c>
      <c r="F16" s="25" t="s">
        <v>614</v>
      </c>
      <c r="G16" s="29" t="s">
        <v>647</v>
      </c>
      <c r="H16" s="25" t="s">
        <v>648</v>
      </c>
      <c r="I16" s="21"/>
      <c r="J16" s="25"/>
      <c r="K16" s="25"/>
      <c r="L16" s="25"/>
      <c r="M16" s="29" t="s">
        <v>649</v>
      </c>
      <c r="N16" s="91">
        <v>14447554.550000001</v>
      </c>
      <c r="O16" s="91">
        <v>2549568.4499999993</v>
      </c>
      <c r="P16" s="91">
        <v>14447554.550000001</v>
      </c>
      <c r="Q16" s="91">
        <v>2549568.4499999993</v>
      </c>
      <c r="R16" s="29" t="s">
        <v>649</v>
      </c>
      <c r="S16" s="25" t="s">
        <v>613</v>
      </c>
      <c r="T16" s="25" t="s">
        <v>620</v>
      </c>
      <c r="U16" s="25">
        <v>17</v>
      </c>
      <c r="V16" s="25" t="s">
        <v>620</v>
      </c>
      <c r="W16" s="25" t="s">
        <v>620</v>
      </c>
      <c r="X16" s="29" t="s">
        <v>619</v>
      </c>
      <c r="Y16" s="25" t="s">
        <v>624</v>
      </c>
      <c r="Z16" s="25" t="s">
        <v>650</v>
      </c>
    </row>
    <row r="17" spans="1:26" s="31" customFormat="1" ht="96">
      <c r="A17" s="25" t="s">
        <v>611</v>
      </c>
      <c r="B17" s="89" t="s">
        <v>554</v>
      </c>
      <c r="C17" s="29" t="s">
        <v>612</v>
      </c>
      <c r="D17" s="25" t="s">
        <v>613</v>
      </c>
      <c r="E17" s="25" t="s">
        <v>614</v>
      </c>
      <c r="F17" s="25" t="s">
        <v>614</v>
      </c>
      <c r="G17" s="29" t="s">
        <v>651</v>
      </c>
      <c r="H17" s="25" t="s">
        <v>640</v>
      </c>
      <c r="I17" s="21"/>
      <c r="J17" s="25"/>
      <c r="K17" s="25"/>
      <c r="L17" s="25"/>
      <c r="M17" s="29" t="s">
        <v>652</v>
      </c>
      <c r="N17" s="91">
        <v>11346315.529999999</v>
      </c>
      <c r="O17" s="91">
        <v>2002290.9800000004</v>
      </c>
      <c r="P17" s="91">
        <v>11346315.529999999</v>
      </c>
      <c r="Q17" s="91">
        <v>2002290.9800000004</v>
      </c>
      <c r="R17" s="29" t="s">
        <v>652</v>
      </c>
      <c r="S17" s="25" t="s">
        <v>613</v>
      </c>
      <c r="T17" s="25" t="s">
        <v>620</v>
      </c>
      <c r="U17" s="25">
        <v>5</v>
      </c>
      <c r="V17" s="25" t="s">
        <v>620</v>
      </c>
      <c r="W17" s="25" t="s">
        <v>613</v>
      </c>
      <c r="X17" s="29" t="s">
        <v>619</v>
      </c>
      <c r="Y17" s="25" t="s">
        <v>624</v>
      </c>
      <c r="Z17" s="25" t="s">
        <v>653</v>
      </c>
    </row>
    <row r="18" spans="1:26" s="31" customFormat="1" ht="108">
      <c r="A18" s="25" t="s">
        <v>611</v>
      </c>
      <c r="B18" s="89" t="s">
        <v>554</v>
      </c>
      <c r="C18" s="29" t="s">
        <v>612</v>
      </c>
      <c r="D18" s="25" t="s">
        <v>613</v>
      </c>
      <c r="E18" s="25" t="s">
        <v>614</v>
      </c>
      <c r="F18" s="25" t="s">
        <v>614</v>
      </c>
      <c r="G18" s="29" t="s">
        <v>654</v>
      </c>
      <c r="H18" s="25" t="s">
        <v>640</v>
      </c>
      <c r="I18" s="21"/>
      <c r="J18" s="25"/>
      <c r="K18" s="25"/>
      <c r="L18" s="25"/>
      <c r="M18" s="29" t="s">
        <v>655</v>
      </c>
      <c r="N18" s="91">
        <v>11273716.220000001</v>
      </c>
      <c r="O18" s="91">
        <v>1989479.3399999999</v>
      </c>
      <c r="P18" s="91">
        <v>11273716.220000001</v>
      </c>
      <c r="Q18" s="91">
        <v>1989479.3399999999</v>
      </c>
      <c r="R18" s="29" t="s">
        <v>655</v>
      </c>
      <c r="S18" s="25" t="s">
        <v>613</v>
      </c>
      <c r="T18" s="25" t="s">
        <v>620</v>
      </c>
      <c r="U18" s="25">
        <v>8</v>
      </c>
      <c r="V18" s="25" t="s">
        <v>620</v>
      </c>
      <c r="W18" s="25" t="s">
        <v>620</v>
      </c>
      <c r="X18" s="29" t="s">
        <v>619</v>
      </c>
      <c r="Y18" s="25" t="s">
        <v>624</v>
      </c>
      <c r="Z18" s="25" t="s">
        <v>656</v>
      </c>
    </row>
    <row r="19" spans="1:26" s="31" customFormat="1" ht="108">
      <c r="A19" s="25" t="s">
        <v>611</v>
      </c>
      <c r="B19" s="89" t="s">
        <v>554</v>
      </c>
      <c r="C19" s="29" t="s">
        <v>612</v>
      </c>
      <c r="D19" s="25" t="s">
        <v>613</v>
      </c>
      <c r="E19" s="25" t="s">
        <v>614</v>
      </c>
      <c r="F19" s="25" t="s">
        <v>614</v>
      </c>
      <c r="G19" s="29" t="s">
        <v>657</v>
      </c>
      <c r="H19" s="25" t="s">
        <v>640</v>
      </c>
      <c r="I19" s="21"/>
      <c r="J19" s="25"/>
      <c r="K19" s="25"/>
      <c r="L19" s="25"/>
      <c r="M19" s="29" t="s">
        <v>658</v>
      </c>
      <c r="N19" s="91">
        <v>7093420</v>
      </c>
      <c r="O19" s="91">
        <v>1251780</v>
      </c>
      <c r="P19" s="91">
        <v>7093420</v>
      </c>
      <c r="Q19" s="91">
        <v>1251780</v>
      </c>
      <c r="R19" s="29" t="s">
        <v>658</v>
      </c>
      <c r="S19" s="25" t="s">
        <v>613</v>
      </c>
      <c r="T19" s="25" t="s">
        <v>620</v>
      </c>
      <c r="U19" s="25">
        <v>2</v>
      </c>
      <c r="V19" s="25" t="s">
        <v>620</v>
      </c>
      <c r="W19" s="25" t="s">
        <v>613</v>
      </c>
      <c r="X19" s="29" t="s">
        <v>619</v>
      </c>
      <c r="Y19" s="25" t="s">
        <v>624</v>
      </c>
      <c r="Z19" s="25" t="s">
        <v>659</v>
      </c>
    </row>
    <row r="20" spans="1:26" s="31" customFormat="1" ht="96">
      <c r="A20" s="25" t="s">
        <v>611</v>
      </c>
      <c r="B20" s="89" t="s">
        <v>554</v>
      </c>
      <c r="C20" s="29" t="s">
        <v>612</v>
      </c>
      <c r="D20" s="25" t="s">
        <v>613</v>
      </c>
      <c r="E20" s="25" t="s">
        <v>614</v>
      </c>
      <c r="F20" s="25" t="s">
        <v>614</v>
      </c>
      <c r="G20" s="29" t="s">
        <v>660</v>
      </c>
      <c r="H20" s="25" t="s">
        <v>640</v>
      </c>
      <c r="I20" s="21"/>
      <c r="J20" s="25"/>
      <c r="K20" s="25"/>
      <c r="L20" s="25"/>
      <c r="M20" s="29" t="s">
        <v>661</v>
      </c>
      <c r="N20" s="91">
        <v>12851967.33</v>
      </c>
      <c r="O20" s="91">
        <v>2267994.2400000002</v>
      </c>
      <c r="P20" s="91">
        <v>12851967.33</v>
      </c>
      <c r="Q20" s="91">
        <v>2267994.2400000002</v>
      </c>
      <c r="R20" s="29" t="s">
        <v>661</v>
      </c>
      <c r="S20" s="25" t="s">
        <v>613</v>
      </c>
      <c r="T20" s="25" t="s">
        <v>620</v>
      </c>
      <c r="U20" s="25">
        <v>4</v>
      </c>
      <c r="V20" s="25" t="s">
        <v>620</v>
      </c>
      <c r="W20" s="25" t="s">
        <v>613</v>
      </c>
      <c r="X20" s="29" t="s">
        <v>619</v>
      </c>
      <c r="Y20" s="25" t="s">
        <v>624</v>
      </c>
      <c r="Z20" s="25" t="s">
        <v>662</v>
      </c>
    </row>
    <row r="21" spans="1:26" s="31" customFormat="1" ht="36">
      <c r="A21" s="25" t="s">
        <v>611</v>
      </c>
      <c r="B21" s="89" t="s">
        <v>554</v>
      </c>
      <c r="C21" s="29" t="s">
        <v>612</v>
      </c>
      <c r="D21" s="25" t="s">
        <v>613</v>
      </c>
      <c r="E21" s="25" t="s">
        <v>614</v>
      </c>
      <c r="F21" s="25" t="s">
        <v>614</v>
      </c>
      <c r="G21" s="29" t="s">
        <v>663</v>
      </c>
      <c r="H21" s="25" t="s">
        <v>664</v>
      </c>
      <c r="I21" s="21"/>
      <c r="J21" s="25"/>
      <c r="K21" s="25"/>
      <c r="L21" s="25"/>
      <c r="M21" s="29" t="s">
        <v>665</v>
      </c>
      <c r="N21" s="91">
        <v>1521773.95</v>
      </c>
      <c r="O21" s="91">
        <v>268548.35000000009</v>
      </c>
      <c r="P21" s="91">
        <v>1521773.95</v>
      </c>
      <c r="Q21" s="91">
        <v>268548.35000000009</v>
      </c>
      <c r="R21" s="29" t="s">
        <v>665</v>
      </c>
      <c r="S21" s="25" t="s">
        <v>613</v>
      </c>
      <c r="T21" s="25" t="s">
        <v>613</v>
      </c>
      <c r="U21" s="25"/>
      <c r="V21" s="25" t="s">
        <v>620</v>
      </c>
      <c r="W21" s="25" t="s">
        <v>620</v>
      </c>
      <c r="X21" s="29" t="s">
        <v>620</v>
      </c>
      <c r="Y21" s="25" t="s">
        <v>624</v>
      </c>
      <c r="Z21" s="25" t="s">
        <v>666</v>
      </c>
    </row>
    <row r="22" spans="1:26" s="31" customFormat="1" ht="84">
      <c r="A22" s="25" t="s">
        <v>611</v>
      </c>
      <c r="B22" s="89" t="s">
        <v>554</v>
      </c>
      <c r="C22" s="29" t="s">
        <v>612</v>
      </c>
      <c r="D22" s="25" t="s">
        <v>613</v>
      </c>
      <c r="E22" s="25" t="s">
        <v>614</v>
      </c>
      <c r="F22" s="25" t="s">
        <v>614</v>
      </c>
      <c r="G22" s="29" t="s">
        <v>667</v>
      </c>
      <c r="H22" s="25" t="s">
        <v>668</v>
      </c>
      <c r="I22" s="21"/>
      <c r="J22" s="25"/>
      <c r="K22" s="25"/>
      <c r="L22" s="25"/>
      <c r="M22" s="29" t="s">
        <v>669</v>
      </c>
      <c r="N22" s="91">
        <v>2536223.2000000002</v>
      </c>
      <c r="O22" s="91">
        <v>447568.79999999981</v>
      </c>
      <c r="P22" s="91">
        <v>2536223.2000000002</v>
      </c>
      <c r="Q22" s="91">
        <v>447568.79999999981</v>
      </c>
      <c r="R22" s="29" t="s">
        <v>669</v>
      </c>
      <c r="S22" s="25" t="s">
        <v>613</v>
      </c>
      <c r="T22" s="25" t="s">
        <v>613</v>
      </c>
      <c r="U22" s="25"/>
      <c r="V22" s="25" t="s">
        <v>620</v>
      </c>
      <c r="W22" s="25" t="s">
        <v>620</v>
      </c>
      <c r="X22" s="29" t="s">
        <v>620</v>
      </c>
      <c r="Y22" s="25" t="s">
        <v>624</v>
      </c>
      <c r="Z22" s="25" t="s">
        <v>670</v>
      </c>
    </row>
    <row r="23" spans="1:26" s="31" customFormat="1" ht="36">
      <c r="A23" s="25" t="s">
        <v>611</v>
      </c>
      <c r="B23" s="89" t="s">
        <v>554</v>
      </c>
      <c r="C23" s="29" t="s">
        <v>612</v>
      </c>
      <c r="D23" s="25" t="s">
        <v>613</v>
      </c>
      <c r="E23" s="25" t="s">
        <v>614</v>
      </c>
      <c r="F23" s="25" t="s">
        <v>614</v>
      </c>
      <c r="G23" s="29" t="s">
        <v>671</v>
      </c>
      <c r="H23" s="25" t="s">
        <v>672</v>
      </c>
      <c r="I23" s="21"/>
      <c r="J23" s="25"/>
      <c r="K23" s="25"/>
      <c r="L23" s="25"/>
      <c r="M23" s="29" t="s">
        <v>673</v>
      </c>
      <c r="N23" s="91">
        <v>2536290.2999999998</v>
      </c>
      <c r="O23" s="91">
        <v>447580.65000000037</v>
      </c>
      <c r="P23" s="91">
        <v>2536290.2999999998</v>
      </c>
      <c r="Q23" s="91">
        <v>447580.65000000037</v>
      </c>
      <c r="R23" s="29" t="s">
        <v>673</v>
      </c>
      <c r="S23" s="25" t="s">
        <v>613</v>
      </c>
      <c r="T23" s="25" t="s">
        <v>613</v>
      </c>
      <c r="U23" s="25"/>
      <c r="V23" s="25" t="s">
        <v>620</v>
      </c>
      <c r="W23" s="25" t="s">
        <v>620</v>
      </c>
      <c r="X23" s="29" t="s">
        <v>620</v>
      </c>
      <c r="Y23" s="25" t="s">
        <v>624</v>
      </c>
      <c r="Z23" s="25" t="s">
        <v>674</v>
      </c>
    </row>
    <row r="24" spans="1:26" s="31" customFormat="1" ht="48">
      <c r="A24" s="25" t="s">
        <v>611</v>
      </c>
      <c r="B24" s="89" t="s">
        <v>554</v>
      </c>
      <c r="C24" s="29" t="s">
        <v>612</v>
      </c>
      <c r="D24" s="25" t="s">
        <v>613</v>
      </c>
      <c r="E24" s="25" t="s">
        <v>614</v>
      </c>
      <c r="F24" s="25" t="s">
        <v>614</v>
      </c>
      <c r="G24" s="29" t="s">
        <v>675</v>
      </c>
      <c r="H24" s="25" t="s">
        <v>676</v>
      </c>
      <c r="I24" s="21"/>
      <c r="J24" s="25"/>
      <c r="K24" s="29"/>
      <c r="L24" s="25"/>
      <c r="M24" s="29" t="s">
        <v>677</v>
      </c>
      <c r="N24" s="91">
        <v>1521774.18</v>
      </c>
      <c r="O24" s="91">
        <v>268548.39000000013</v>
      </c>
      <c r="P24" s="91">
        <v>1521774.18</v>
      </c>
      <c r="Q24" s="91">
        <v>268548.39000000013</v>
      </c>
      <c r="R24" s="29" t="s">
        <v>677</v>
      </c>
      <c r="S24" s="25" t="s">
        <v>613</v>
      </c>
      <c r="T24" s="25" t="s">
        <v>613</v>
      </c>
      <c r="U24" s="25"/>
      <c r="V24" s="25" t="s">
        <v>620</v>
      </c>
      <c r="W24" s="25" t="s">
        <v>620</v>
      </c>
      <c r="X24" s="29" t="s">
        <v>620</v>
      </c>
      <c r="Y24" s="25" t="s">
        <v>624</v>
      </c>
      <c r="Z24" s="25" t="s">
        <v>678</v>
      </c>
    </row>
    <row r="25" spans="1:26" s="31" customFormat="1" ht="84">
      <c r="A25" s="25" t="s">
        <v>611</v>
      </c>
      <c r="B25" s="89" t="s">
        <v>554</v>
      </c>
      <c r="C25" s="29" t="s">
        <v>612</v>
      </c>
      <c r="D25" s="25" t="s">
        <v>613</v>
      </c>
      <c r="E25" s="25" t="s">
        <v>614</v>
      </c>
      <c r="F25" s="25" t="s">
        <v>614</v>
      </c>
      <c r="G25" s="29" t="s">
        <v>679</v>
      </c>
      <c r="H25" s="25" t="s">
        <v>680</v>
      </c>
      <c r="I25" s="21"/>
      <c r="J25" s="25"/>
      <c r="K25" s="25"/>
      <c r="L25" s="25"/>
      <c r="M25" s="29" t="s">
        <v>681</v>
      </c>
      <c r="N25" s="91">
        <v>1521751.77</v>
      </c>
      <c r="O25" s="91">
        <v>268544.42999999993</v>
      </c>
      <c r="P25" s="91">
        <v>1521751.77</v>
      </c>
      <c r="Q25" s="91">
        <v>268544.42999999993</v>
      </c>
      <c r="R25" s="29" t="s">
        <v>681</v>
      </c>
      <c r="S25" s="25" t="s">
        <v>613</v>
      </c>
      <c r="T25" s="25" t="s">
        <v>613</v>
      </c>
      <c r="U25" s="25"/>
      <c r="V25" s="25" t="s">
        <v>620</v>
      </c>
      <c r="W25" s="25" t="s">
        <v>620</v>
      </c>
      <c r="X25" s="29" t="s">
        <v>620</v>
      </c>
      <c r="Y25" s="25" t="s">
        <v>624</v>
      </c>
      <c r="Z25" s="25" t="s">
        <v>682</v>
      </c>
    </row>
    <row r="26" spans="1:26" s="31" customFormat="1" ht="72">
      <c r="A26" s="25" t="s">
        <v>611</v>
      </c>
      <c r="B26" s="89" t="s">
        <v>554</v>
      </c>
      <c r="C26" s="29" t="s">
        <v>612</v>
      </c>
      <c r="D26" s="25" t="s">
        <v>613</v>
      </c>
      <c r="E26" s="25" t="s">
        <v>614</v>
      </c>
      <c r="F26" s="25" t="s">
        <v>614</v>
      </c>
      <c r="G26" s="29" t="s">
        <v>683</v>
      </c>
      <c r="H26" s="25" t="s">
        <v>684</v>
      </c>
      <c r="I26" s="21"/>
      <c r="J26" s="25"/>
      <c r="K26" s="25"/>
      <c r="L26" s="25"/>
      <c r="M26" s="29" t="s">
        <v>685</v>
      </c>
      <c r="N26" s="91">
        <v>1521774.18</v>
      </c>
      <c r="O26" s="91">
        <v>268548.39000000013</v>
      </c>
      <c r="P26" s="91">
        <v>1521774.18</v>
      </c>
      <c r="Q26" s="91">
        <v>268548.39000000013</v>
      </c>
      <c r="R26" s="29" t="s">
        <v>685</v>
      </c>
      <c r="S26" s="25" t="s">
        <v>613</v>
      </c>
      <c r="T26" s="25" t="s">
        <v>613</v>
      </c>
      <c r="U26" s="25"/>
      <c r="V26" s="25" t="s">
        <v>620</v>
      </c>
      <c r="W26" s="25" t="s">
        <v>620</v>
      </c>
      <c r="X26" s="29" t="s">
        <v>620</v>
      </c>
      <c r="Y26" s="25" t="s">
        <v>624</v>
      </c>
      <c r="Z26" s="25" t="s">
        <v>686</v>
      </c>
    </row>
    <row r="27" spans="1:26" s="31" customFormat="1" ht="48">
      <c r="A27" s="25" t="s">
        <v>611</v>
      </c>
      <c r="B27" s="89" t="s">
        <v>554</v>
      </c>
      <c r="C27" s="29" t="s">
        <v>612</v>
      </c>
      <c r="D27" s="25" t="s">
        <v>613</v>
      </c>
      <c r="E27" s="25" t="s">
        <v>614</v>
      </c>
      <c r="F27" s="25" t="s">
        <v>614</v>
      </c>
      <c r="G27" s="29" t="s">
        <v>687</v>
      </c>
      <c r="H27" s="25" t="s">
        <v>640</v>
      </c>
      <c r="I27" s="21"/>
      <c r="J27" s="25"/>
      <c r="K27" s="25"/>
      <c r="L27" s="25"/>
      <c r="M27" s="29" t="s">
        <v>688</v>
      </c>
      <c r="N27" s="91">
        <v>5072580.6100000003</v>
      </c>
      <c r="O27" s="91">
        <v>895161.29</v>
      </c>
      <c r="P27" s="91">
        <v>5072580.6100000003</v>
      </c>
      <c r="Q27" s="91">
        <v>895161.29</v>
      </c>
      <c r="R27" s="29" t="s">
        <v>688</v>
      </c>
      <c r="S27" s="25" t="s">
        <v>613</v>
      </c>
      <c r="T27" s="25" t="s">
        <v>613</v>
      </c>
      <c r="U27" s="25"/>
      <c r="V27" s="25" t="s">
        <v>620</v>
      </c>
      <c r="W27" s="25" t="s">
        <v>620</v>
      </c>
      <c r="X27" s="29" t="s">
        <v>620</v>
      </c>
      <c r="Y27" s="25" t="s">
        <v>624</v>
      </c>
      <c r="Z27" s="25" t="s">
        <v>689</v>
      </c>
    </row>
    <row r="28" spans="1:26" s="31" customFormat="1" ht="132">
      <c r="A28" s="25" t="s">
        <v>611</v>
      </c>
      <c r="B28" s="89" t="s">
        <v>554</v>
      </c>
      <c r="C28" s="29" t="s">
        <v>612</v>
      </c>
      <c r="D28" s="25" t="s">
        <v>613</v>
      </c>
      <c r="E28" s="25" t="s">
        <v>614</v>
      </c>
      <c r="F28" s="25" t="s">
        <v>614</v>
      </c>
      <c r="G28" s="29" t="s">
        <v>690</v>
      </c>
      <c r="H28" s="25" t="s">
        <v>616</v>
      </c>
      <c r="I28" s="21"/>
      <c r="J28" s="25"/>
      <c r="K28" s="25"/>
      <c r="L28" s="25"/>
      <c r="M28" s="29" t="s">
        <v>691</v>
      </c>
      <c r="N28" s="91">
        <v>1268565.08</v>
      </c>
      <c r="O28" s="91">
        <v>317141.27</v>
      </c>
      <c r="P28" s="91">
        <v>1268565.08</v>
      </c>
      <c r="Q28" s="91">
        <v>317141.27</v>
      </c>
      <c r="R28" s="29" t="s">
        <v>691</v>
      </c>
      <c r="S28" s="25" t="s">
        <v>613</v>
      </c>
      <c r="T28" s="25" t="s">
        <v>613</v>
      </c>
      <c r="U28" s="25"/>
      <c r="V28" s="25" t="s">
        <v>620</v>
      </c>
      <c r="W28" s="25" t="s">
        <v>620</v>
      </c>
      <c r="X28" s="29" t="s">
        <v>620</v>
      </c>
      <c r="Y28" s="25" t="s">
        <v>624</v>
      </c>
      <c r="Z28" s="25" t="s">
        <v>692</v>
      </c>
    </row>
    <row r="29" spans="1:26" s="31" customFormat="1" ht="36">
      <c r="A29" s="25" t="s">
        <v>611</v>
      </c>
      <c r="B29" s="89" t="s">
        <v>554</v>
      </c>
      <c r="C29" s="29" t="s">
        <v>612</v>
      </c>
      <c r="D29" s="25" t="s">
        <v>613</v>
      </c>
      <c r="E29" s="25" t="s">
        <v>614</v>
      </c>
      <c r="F29" s="25" t="s">
        <v>614</v>
      </c>
      <c r="G29" s="29" t="s">
        <v>693</v>
      </c>
      <c r="H29" s="25" t="s">
        <v>694</v>
      </c>
      <c r="I29" s="21"/>
      <c r="J29" s="25"/>
      <c r="K29" s="25"/>
      <c r="L29" s="25"/>
      <c r="M29" s="29" t="s">
        <v>695</v>
      </c>
      <c r="N29" s="91">
        <v>1521769.13</v>
      </c>
      <c r="O29" s="91">
        <v>268547.5</v>
      </c>
      <c r="P29" s="91">
        <v>1521769.13</v>
      </c>
      <c r="Q29" s="91">
        <v>268547.5</v>
      </c>
      <c r="R29" s="29" t="s">
        <v>695</v>
      </c>
      <c r="S29" s="25" t="s">
        <v>613</v>
      </c>
      <c r="T29" s="25" t="s">
        <v>613</v>
      </c>
      <c r="U29" s="25"/>
      <c r="V29" s="25" t="s">
        <v>620</v>
      </c>
      <c r="W29" s="25" t="s">
        <v>620</v>
      </c>
      <c r="X29" s="29" t="s">
        <v>620</v>
      </c>
      <c r="Y29" s="25" t="s">
        <v>624</v>
      </c>
      <c r="Z29" s="25" t="s">
        <v>696</v>
      </c>
    </row>
    <row r="30" spans="1:26" s="31" customFormat="1" ht="48">
      <c r="A30" s="25" t="s">
        <v>611</v>
      </c>
      <c r="B30" s="89" t="s">
        <v>554</v>
      </c>
      <c r="C30" s="29" t="s">
        <v>612</v>
      </c>
      <c r="D30" s="25" t="s">
        <v>613</v>
      </c>
      <c r="E30" s="25" t="s">
        <v>614</v>
      </c>
      <c r="F30" s="25" t="s">
        <v>614</v>
      </c>
      <c r="G30" s="29" t="s">
        <v>697</v>
      </c>
      <c r="H30" s="25" t="s">
        <v>698</v>
      </c>
      <c r="I30" s="21"/>
      <c r="J30" s="25"/>
      <c r="K30" s="25"/>
      <c r="L30" s="25"/>
      <c r="M30" s="29" t="s">
        <v>699</v>
      </c>
      <c r="N30" s="91">
        <v>507258.06</v>
      </c>
      <c r="O30" s="91">
        <v>89516.129999999946</v>
      </c>
      <c r="P30" s="91">
        <v>507258.06</v>
      </c>
      <c r="Q30" s="91">
        <v>89516.129999999946</v>
      </c>
      <c r="R30" s="29" t="s">
        <v>699</v>
      </c>
      <c r="S30" s="25" t="s">
        <v>613</v>
      </c>
      <c r="T30" s="25" t="s">
        <v>613</v>
      </c>
      <c r="U30" s="25"/>
      <c r="V30" s="25" t="s">
        <v>620</v>
      </c>
      <c r="W30" s="25" t="s">
        <v>620</v>
      </c>
      <c r="X30" s="29" t="s">
        <v>620</v>
      </c>
      <c r="Y30" s="25" t="s">
        <v>624</v>
      </c>
      <c r="Z30" s="25" t="s">
        <v>700</v>
      </c>
    </row>
    <row r="31" spans="1:26" s="31" customFormat="1" ht="144">
      <c r="A31" s="25" t="s">
        <v>611</v>
      </c>
      <c r="B31" s="89" t="s">
        <v>554</v>
      </c>
      <c r="C31" s="29" t="s">
        <v>612</v>
      </c>
      <c r="D31" s="25" t="s">
        <v>613</v>
      </c>
      <c r="E31" s="25" t="s">
        <v>614</v>
      </c>
      <c r="F31" s="25" t="s">
        <v>614</v>
      </c>
      <c r="G31" s="29" t="s">
        <v>701</v>
      </c>
      <c r="H31" s="25" t="s">
        <v>702</v>
      </c>
      <c r="I31" s="21"/>
      <c r="J31" s="25"/>
      <c r="K31" s="25"/>
      <c r="L31" s="25"/>
      <c r="M31" s="29" t="s">
        <v>703</v>
      </c>
      <c r="N31" s="91">
        <v>1511136.33</v>
      </c>
      <c r="O31" s="91">
        <v>266671.11999999988</v>
      </c>
      <c r="P31" s="91">
        <v>1511136.33</v>
      </c>
      <c r="Q31" s="91">
        <v>266671.11999999988</v>
      </c>
      <c r="R31" s="29" t="s">
        <v>703</v>
      </c>
      <c r="S31" s="25" t="s">
        <v>613</v>
      </c>
      <c r="T31" s="25" t="s">
        <v>613</v>
      </c>
      <c r="U31" s="25"/>
      <c r="V31" s="25" t="s">
        <v>620</v>
      </c>
      <c r="W31" s="25" t="s">
        <v>620</v>
      </c>
      <c r="X31" s="29" t="s">
        <v>620</v>
      </c>
      <c r="Y31" s="25" t="s">
        <v>624</v>
      </c>
      <c r="Z31" s="25" t="s">
        <v>704</v>
      </c>
    </row>
    <row r="32" spans="1:26" s="31" customFormat="1" ht="36">
      <c r="A32" s="25" t="s">
        <v>611</v>
      </c>
      <c r="B32" s="89" t="s">
        <v>554</v>
      </c>
      <c r="C32" s="29" t="s">
        <v>612</v>
      </c>
      <c r="D32" s="25" t="s">
        <v>613</v>
      </c>
      <c r="E32" s="25" t="s">
        <v>614</v>
      </c>
      <c r="F32" s="25" t="s">
        <v>614</v>
      </c>
      <c r="G32" s="29" t="s">
        <v>705</v>
      </c>
      <c r="H32" s="25" t="s">
        <v>706</v>
      </c>
      <c r="I32" s="21"/>
      <c r="J32" s="25"/>
      <c r="K32" s="25"/>
      <c r="L32" s="25"/>
      <c r="M32" s="29" t="s">
        <v>707</v>
      </c>
      <c r="N32" s="91">
        <v>1521432</v>
      </c>
      <c r="O32" s="91">
        <v>268488</v>
      </c>
      <c r="P32" s="91">
        <v>1521432</v>
      </c>
      <c r="Q32" s="91">
        <v>268488</v>
      </c>
      <c r="R32" s="29" t="s">
        <v>707</v>
      </c>
      <c r="S32" s="25" t="s">
        <v>613</v>
      </c>
      <c r="T32" s="25" t="s">
        <v>613</v>
      </c>
      <c r="U32" s="25"/>
      <c r="V32" s="25" t="s">
        <v>620</v>
      </c>
      <c r="W32" s="25" t="s">
        <v>620</v>
      </c>
      <c r="X32" s="29" t="s">
        <v>620</v>
      </c>
      <c r="Y32" s="25" t="s">
        <v>624</v>
      </c>
      <c r="Z32" s="25" t="s">
        <v>708</v>
      </c>
    </row>
    <row r="33" spans="1:26" s="31" customFormat="1" ht="108">
      <c r="A33" s="25" t="s">
        <v>611</v>
      </c>
      <c r="B33" s="89" t="s">
        <v>554</v>
      </c>
      <c r="C33" s="29" t="s">
        <v>612</v>
      </c>
      <c r="D33" s="25" t="s">
        <v>613</v>
      </c>
      <c r="E33" s="25" t="s">
        <v>614</v>
      </c>
      <c r="F33" s="25" t="s">
        <v>614</v>
      </c>
      <c r="G33" s="29" t="s">
        <v>709</v>
      </c>
      <c r="H33" s="25" t="s">
        <v>710</v>
      </c>
      <c r="I33" s="21"/>
      <c r="J33" s="25"/>
      <c r="K33" s="25"/>
      <c r="L33" s="25"/>
      <c r="M33" s="29" t="s">
        <v>586</v>
      </c>
      <c r="N33" s="91">
        <v>1521774.14</v>
      </c>
      <c r="O33" s="91">
        <v>268548.38000000012</v>
      </c>
      <c r="P33" s="91">
        <v>1521774.14</v>
      </c>
      <c r="Q33" s="91">
        <v>268548.38000000012</v>
      </c>
      <c r="R33" s="29" t="s">
        <v>586</v>
      </c>
      <c r="S33" s="25" t="s">
        <v>613</v>
      </c>
      <c r="T33" s="25" t="s">
        <v>613</v>
      </c>
      <c r="U33" s="25"/>
      <c r="V33" s="25" t="s">
        <v>620</v>
      </c>
      <c r="W33" s="25" t="s">
        <v>620</v>
      </c>
      <c r="X33" s="29" t="s">
        <v>620</v>
      </c>
      <c r="Y33" s="25" t="s">
        <v>624</v>
      </c>
      <c r="Z33" s="25" t="s">
        <v>585</v>
      </c>
    </row>
    <row r="34" spans="1:26" s="31" customFormat="1" ht="48">
      <c r="A34" s="25" t="s">
        <v>611</v>
      </c>
      <c r="B34" s="89" t="s">
        <v>554</v>
      </c>
      <c r="C34" s="29" t="s">
        <v>612</v>
      </c>
      <c r="D34" s="25" t="s">
        <v>613</v>
      </c>
      <c r="E34" s="25" t="s">
        <v>614</v>
      </c>
      <c r="F34" s="25" t="s">
        <v>614</v>
      </c>
      <c r="G34" s="29" t="s">
        <v>711</v>
      </c>
      <c r="H34" s="25" t="s">
        <v>712</v>
      </c>
      <c r="I34" s="21"/>
      <c r="J34" s="25"/>
      <c r="K34" s="25"/>
      <c r="L34" s="25"/>
      <c r="M34" s="29" t="s">
        <v>713</v>
      </c>
      <c r="N34" s="91">
        <v>2531492.48</v>
      </c>
      <c r="O34" s="91">
        <v>446733.9700000002</v>
      </c>
      <c r="P34" s="91">
        <v>2531492.48</v>
      </c>
      <c r="Q34" s="91">
        <v>446733.9700000002</v>
      </c>
      <c r="R34" s="29" t="s">
        <v>713</v>
      </c>
      <c r="S34" s="25" t="s">
        <v>613</v>
      </c>
      <c r="T34" s="25" t="s">
        <v>613</v>
      </c>
      <c r="U34" s="25"/>
      <c r="V34" s="25" t="s">
        <v>620</v>
      </c>
      <c r="W34" s="25" t="s">
        <v>620</v>
      </c>
      <c r="X34" s="29" t="s">
        <v>620</v>
      </c>
      <c r="Y34" s="25" t="s">
        <v>624</v>
      </c>
      <c r="Z34" s="25" t="s">
        <v>714</v>
      </c>
    </row>
    <row r="35" spans="1:26" s="31" customFormat="1" ht="108">
      <c r="A35" s="25" t="s">
        <v>611</v>
      </c>
      <c r="B35" s="89" t="s">
        <v>554</v>
      </c>
      <c r="C35" s="29" t="s">
        <v>612</v>
      </c>
      <c r="D35" s="25" t="s">
        <v>613</v>
      </c>
      <c r="E35" s="25" t="s">
        <v>614</v>
      </c>
      <c r="F35" s="25" t="s">
        <v>614</v>
      </c>
      <c r="G35" s="29" t="s">
        <v>715</v>
      </c>
      <c r="H35" s="25" t="s">
        <v>716</v>
      </c>
      <c r="I35" s="21"/>
      <c r="J35" s="25"/>
      <c r="K35" s="25"/>
      <c r="L35" s="25"/>
      <c r="M35" s="29" t="s">
        <v>717</v>
      </c>
      <c r="N35" s="91">
        <v>422857.13</v>
      </c>
      <c r="O35" s="91">
        <v>105714.29000000004</v>
      </c>
      <c r="P35" s="91">
        <v>422857.13</v>
      </c>
      <c r="Q35" s="91">
        <v>105714.29000000004</v>
      </c>
      <c r="R35" s="29" t="s">
        <v>717</v>
      </c>
      <c r="S35" s="25" t="s">
        <v>613</v>
      </c>
      <c r="T35" s="25" t="s">
        <v>613</v>
      </c>
      <c r="U35" s="25"/>
      <c r="V35" s="25" t="s">
        <v>620</v>
      </c>
      <c r="W35" s="25" t="s">
        <v>620</v>
      </c>
      <c r="X35" s="29" t="s">
        <v>620</v>
      </c>
      <c r="Y35" s="25" t="s">
        <v>624</v>
      </c>
      <c r="Z35" s="25" t="s">
        <v>718</v>
      </c>
    </row>
    <row r="36" spans="1:26" s="31" customFormat="1" ht="60">
      <c r="A36" s="25" t="s">
        <v>611</v>
      </c>
      <c r="B36" s="89" t="s">
        <v>554</v>
      </c>
      <c r="C36" s="29" t="s">
        <v>612</v>
      </c>
      <c r="D36" s="25" t="s">
        <v>613</v>
      </c>
      <c r="E36" s="25" t="s">
        <v>614</v>
      </c>
      <c r="F36" s="25" t="s">
        <v>614</v>
      </c>
      <c r="G36" s="29" t="s">
        <v>719</v>
      </c>
      <c r="H36" s="25" t="s">
        <v>720</v>
      </c>
      <c r="I36" s="21"/>
      <c r="J36" s="25"/>
      <c r="K36" s="25"/>
      <c r="L36" s="25"/>
      <c r="M36" s="29" t="s">
        <v>721</v>
      </c>
      <c r="N36" s="91">
        <v>3043548.36</v>
      </c>
      <c r="O36" s="91">
        <v>537096.78000000026</v>
      </c>
      <c r="P36" s="91">
        <v>3043548.36</v>
      </c>
      <c r="Q36" s="91">
        <v>537096.78000000026</v>
      </c>
      <c r="R36" s="29" t="s">
        <v>721</v>
      </c>
      <c r="S36" s="25" t="s">
        <v>613</v>
      </c>
      <c r="T36" s="25" t="s">
        <v>613</v>
      </c>
      <c r="U36" s="25"/>
      <c r="V36" s="25" t="s">
        <v>620</v>
      </c>
      <c r="W36" s="25" t="s">
        <v>620</v>
      </c>
      <c r="X36" s="29" t="s">
        <v>620</v>
      </c>
      <c r="Y36" s="25" t="s">
        <v>624</v>
      </c>
      <c r="Z36" s="25" t="s">
        <v>722</v>
      </c>
    </row>
    <row r="37" spans="1:26" s="31" customFormat="1" ht="96">
      <c r="A37" s="25" t="s">
        <v>611</v>
      </c>
      <c r="B37" s="89" t="s">
        <v>554</v>
      </c>
      <c r="C37" s="29" t="s">
        <v>612</v>
      </c>
      <c r="D37" s="25" t="s">
        <v>613</v>
      </c>
      <c r="E37" s="25" t="s">
        <v>614</v>
      </c>
      <c r="F37" s="25" t="s">
        <v>614</v>
      </c>
      <c r="G37" s="29" t="s">
        <v>723</v>
      </c>
      <c r="H37" s="25" t="s">
        <v>724</v>
      </c>
      <c r="I37" s="21"/>
      <c r="J37" s="25"/>
      <c r="K37" s="25"/>
      <c r="L37" s="25"/>
      <c r="M37" s="29" t="s">
        <v>725</v>
      </c>
      <c r="N37" s="91">
        <v>2440792.94</v>
      </c>
      <c r="O37" s="91">
        <v>430728.16999999993</v>
      </c>
      <c r="P37" s="91">
        <v>2440792.94</v>
      </c>
      <c r="Q37" s="91">
        <v>430728.16999999993</v>
      </c>
      <c r="R37" s="29" t="s">
        <v>725</v>
      </c>
      <c r="S37" s="25" t="s">
        <v>613</v>
      </c>
      <c r="T37" s="25" t="s">
        <v>613</v>
      </c>
      <c r="U37" s="25"/>
      <c r="V37" s="25" t="s">
        <v>620</v>
      </c>
      <c r="W37" s="25" t="s">
        <v>620</v>
      </c>
      <c r="X37" s="29" t="s">
        <v>620</v>
      </c>
      <c r="Y37" s="25" t="s">
        <v>624</v>
      </c>
      <c r="Z37" s="25" t="s">
        <v>726</v>
      </c>
    </row>
    <row r="38" spans="1:26" s="31" customFormat="1" ht="84">
      <c r="A38" s="25" t="s">
        <v>611</v>
      </c>
      <c r="B38" s="89" t="s">
        <v>554</v>
      </c>
      <c r="C38" s="29" t="s">
        <v>612</v>
      </c>
      <c r="D38" s="25" t="s">
        <v>613</v>
      </c>
      <c r="E38" s="25" t="s">
        <v>614</v>
      </c>
      <c r="F38" s="25" t="s">
        <v>614</v>
      </c>
      <c r="G38" s="29" t="s">
        <v>727</v>
      </c>
      <c r="H38" s="25" t="s">
        <v>728</v>
      </c>
      <c r="I38" s="21"/>
      <c r="J38" s="25"/>
      <c r="K38" s="25"/>
      <c r="L38" s="25"/>
      <c r="M38" s="29" t="s">
        <v>729</v>
      </c>
      <c r="N38" s="91">
        <v>507258.06</v>
      </c>
      <c r="O38" s="91">
        <v>89516.129999999946</v>
      </c>
      <c r="P38" s="91">
        <v>507258.06</v>
      </c>
      <c r="Q38" s="91">
        <v>89516.129999999946</v>
      </c>
      <c r="R38" s="29" t="s">
        <v>729</v>
      </c>
      <c r="S38" s="25" t="s">
        <v>613</v>
      </c>
      <c r="T38" s="25" t="s">
        <v>613</v>
      </c>
      <c r="U38" s="25"/>
      <c r="V38" s="25" t="s">
        <v>620</v>
      </c>
      <c r="W38" s="25" t="s">
        <v>620</v>
      </c>
      <c r="X38" s="29" t="s">
        <v>620</v>
      </c>
      <c r="Y38" s="25" t="s">
        <v>624</v>
      </c>
      <c r="Z38" s="25" t="s">
        <v>730</v>
      </c>
    </row>
    <row r="39" spans="1:26" s="31" customFormat="1" ht="96">
      <c r="A39" s="25" t="s">
        <v>611</v>
      </c>
      <c r="B39" s="89" t="s">
        <v>554</v>
      </c>
      <c r="C39" s="29" t="s">
        <v>612</v>
      </c>
      <c r="D39" s="25" t="s">
        <v>613</v>
      </c>
      <c r="E39" s="25" t="s">
        <v>614</v>
      </c>
      <c r="F39" s="25" t="s">
        <v>614</v>
      </c>
      <c r="G39" s="29" t="s">
        <v>731</v>
      </c>
      <c r="H39" s="25" t="s">
        <v>732</v>
      </c>
      <c r="I39" s="21"/>
      <c r="J39" s="25"/>
      <c r="K39" s="25"/>
      <c r="L39" s="25"/>
      <c r="M39" s="29" t="s">
        <v>733</v>
      </c>
      <c r="N39" s="91">
        <v>1521330</v>
      </c>
      <c r="O39" s="91">
        <v>268470</v>
      </c>
      <c r="P39" s="91">
        <v>1521330</v>
      </c>
      <c r="Q39" s="91">
        <v>268470</v>
      </c>
      <c r="R39" s="29" t="s">
        <v>733</v>
      </c>
      <c r="S39" s="25" t="s">
        <v>613</v>
      </c>
      <c r="T39" s="25" t="s">
        <v>613</v>
      </c>
      <c r="U39" s="25"/>
      <c r="V39" s="25" t="s">
        <v>620</v>
      </c>
      <c r="W39" s="25" t="s">
        <v>620</v>
      </c>
      <c r="X39" s="29" t="s">
        <v>620</v>
      </c>
      <c r="Y39" s="25" t="s">
        <v>624</v>
      </c>
      <c r="Z39" s="25" t="s">
        <v>734</v>
      </c>
    </row>
    <row r="40" spans="1:26" s="31" customFormat="1" ht="72">
      <c r="A40" s="25" t="s">
        <v>611</v>
      </c>
      <c r="B40" s="89" t="s">
        <v>554</v>
      </c>
      <c r="C40" s="29" t="s">
        <v>612</v>
      </c>
      <c r="D40" s="25" t="s">
        <v>613</v>
      </c>
      <c r="E40" s="25" t="s">
        <v>614</v>
      </c>
      <c r="F40" s="25" t="s">
        <v>614</v>
      </c>
      <c r="G40" s="29" t="s">
        <v>735</v>
      </c>
      <c r="H40" s="25" t="s">
        <v>736</v>
      </c>
      <c r="I40" s="21"/>
      <c r="J40" s="25"/>
      <c r="K40" s="25"/>
      <c r="L40" s="25"/>
      <c r="M40" s="29" t="s">
        <v>737</v>
      </c>
      <c r="N40" s="91">
        <v>1268571.43</v>
      </c>
      <c r="O40" s="91">
        <v>317142.8600000001</v>
      </c>
      <c r="P40" s="91">
        <v>1268571.43</v>
      </c>
      <c r="Q40" s="91">
        <v>317142.8600000001</v>
      </c>
      <c r="R40" s="29" t="s">
        <v>737</v>
      </c>
      <c r="S40" s="25" t="s">
        <v>613</v>
      </c>
      <c r="T40" s="25" t="s">
        <v>613</v>
      </c>
      <c r="U40" s="25"/>
      <c r="V40" s="25" t="s">
        <v>620</v>
      </c>
      <c r="W40" s="25" t="s">
        <v>620</v>
      </c>
      <c r="X40" s="29" t="s">
        <v>620</v>
      </c>
      <c r="Y40" s="25" t="s">
        <v>624</v>
      </c>
      <c r="Z40" s="25" t="s">
        <v>738</v>
      </c>
    </row>
    <row r="41" spans="1:26" s="31" customFormat="1" ht="72">
      <c r="A41" s="25" t="s">
        <v>611</v>
      </c>
      <c r="B41" s="89" t="s">
        <v>554</v>
      </c>
      <c r="C41" s="29" t="s">
        <v>612</v>
      </c>
      <c r="D41" s="25" t="s">
        <v>613</v>
      </c>
      <c r="E41" s="25" t="s">
        <v>614</v>
      </c>
      <c r="F41" s="25" t="s">
        <v>614</v>
      </c>
      <c r="G41" s="29" t="s">
        <v>739</v>
      </c>
      <c r="H41" s="25" t="s">
        <v>740</v>
      </c>
      <c r="I41" s="21"/>
      <c r="J41" s="25"/>
      <c r="K41" s="25"/>
      <c r="L41" s="25"/>
      <c r="M41" s="29" t="s">
        <v>741</v>
      </c>
      <c r="N41" s="91">
        <v>871250</v>
      </c>
      <c r="O41" s="91">
        <v>153750</v>
      </c>
      <c r="P41" s="91">
        <v>871250</v>
      </c>
      <c r="Q41" s="91">
        <v>153750</v>
      </c>
      <c r="R41" s="29" t="s">
        <v>741</v>
      </c>
      <c r="S41" s="25" t="s">
        <v>613</v>
      </c>
      <c r="T41" s="25" t="s">
        <v>613</v>
      </c>
      <c r="U41" s="25"/>
      <c r="V41" s="25" t="s">
        <v>620</v>
      </c>
      <c r="W41" s="25" t="s">
        <v>613</v>
      </c>
      <c r="X41" s="29" t="s">
        <v>620</v>
      </c>
      <c r="Y41" s="25" t="s">
        <v>624</v>
      </c>
      <c r="Z41" s="25" t="s">
        <v>742</v>
      </c>
    </row>
    <row r="42" spans="1:26" s="31" customFormat="1" ht="132">
      <c r="A42" s="25" t="s">
        <v>611</v>
      </c>
      <c r="B42" s="89" t="s">
        <v>554</v>
      </c>
      <c r="C42" s="29" t="s">
        <v>612</v>
      </c>
      <c r="D42" s="25" t="s">
        <v>613</v>
      </c>
      <c r="E42" s="25" t="s">
        <v>614</v>
      </c>
      <c r="F42" s="25" t="s">
        <v>614</v>
      </c>
      <c r="G42" s="29" t="s">
        <v>743</v>
      </c>
      <c r="H42" s="25" t="s">
        <v>744</v>
      </c>
      <c r="I42" s="21"/>
      <c r="J42" s="25"/>
      <c r="K42" s="92" t="s">
        <v>745</v>
      </c>
      <c r="L42" s="25" t="s">
        <v>746</v>
      </c>
      <c r="M42" s="29" t="s">
        <v>747</v>
      </c>
      <c r="N42" s="91">
        <v>1521750.8</v>
      </c>
      <c r="O42" s="91">
        <v>268544.26</v>
      </c>
      <c r="P42" s="91">
        <v>1521750.8</v>
      </c>
      <c r="Q42" s="91">
        <v>268544.26</v>
      </c>
      <c r="R42" s="29" t="s">
        <v>747</v>
      </c>
      <c r="S42" s="25" t="s">
        <v>613</v>
      </c>
      <c r="T42" s="25" t="s">
        <v>613</v>
      </c>
      <c r="U42" s="25"/>
      <c r="V42" s="25" t="s">
        <v>620</v>
      </c>
      <c r="W42" s="25" t="s">
        <v>620</v>
      </c>
      <c r="X42" s="29" t="s">
        <v>620</v>
      </c>
      <c r="Y42" s="25" t="s">
        <v>624</v>
      </c>
      <c r="Z42" s="25" t="s">
        <v>748</v>
      </c>
    </row>
    <row r="43" spans="1:26" s="31" customFormat="1" ht="60">
      <c r="A43" s="25" t="s">
        <v>611</v>
      </c>
      <c r="B43" s="89" t="s">
        <v>554</v>
      </c>
      <c r="C43" s="29" t="s">
        <v>612</v>
      </c>
      <c r="D43" s="25" t="s">
        <v>613</v>
      </c>
      <c r="E43" s="25" t="s">
        <v>614</v>
      </c>
      <c r="F43" s="25" t="s">
        <v>614</v>
      </c>
      <c r="G43" s="29" t="s">
        <v>749</v>
      </c>
      <c r="H43" s="25" t="s">
        <v>750</v>
      </c>
      <c r="I43" s="21"/>
      <c r="J43" s="25"/>
      <c r="K43" s="25"/>
      <c r="L43" s="25"/>
      <c r="M43" s="29" t="s">
        <v>751</v>
      </c>
      <c r="N43" s="91">
        <v>3043548.36</v>
      </c>
      <c r="O43" s="91">
        <v>537096.78000000026</v>
      </c>
      <c r="P43" s="91">
        <v>3043548.36</v>
      </c>
      <c r="Q43" s="91">
        <v>537096.78000000026</v>
      </c>
      <c r="R43" s="29" t="s">
        <v>751</v>
      </c>
      <c r="S43" s="25" t="s">
        <v>613</v>
      </c>
      <c r="T43" s="25" t="s">
        <v>613</v>
      </c>
      <c r="U43" s="25"/>
      <c r="V43" s="25" t="s">
        <v>620</v>
      </c>
      <c r="W43" s="25" t="s">
        <v>620</v>
      </c>
      <c r="X43" s="29" t="s">
        <v>620</v>
      </c>
      <c r="Y43" s="25" t="s">
        <v>624</v>
      </c>
      <c r="Z43" s="25" t="s">
        <v>752</v>
      </c>
    </row>
    <row r="44" spans="1:26" s="31" customFormat="1" ht="48">
      <c r="A44" s="25" t="s">
        <v>611</v>
      </c>
      <c r="B44" s="89" t="s">
        <v>554</v>
      </c>
      <c r="C44" s="29" t="s">
        <v>612</v>
      </c>
      <c r="D44" s="25" t="s">
        <v>613</v>
      </c>
      <c r="E44" s="25" t="s">
        <v>614</v>
      </c>
      <c r="F44" s="25" t="s">
        <v>614</v>
      </c>
      <c r="G44" s="29" t="s">
        <v>753</v>
      </c>
      <c r="H44" s="25" t="s">
        <v>754</v>
      </c>
      <c r="I44" s="21"/>
      <c r="J44" s="25"/>
      <c r="K44" s="25"/>
      <c r="L44" s="25"/>
      <c r="M44" s="29" t="s">
        <v>755</v>
      </c>
      <c r="N44" s="91">
        <v>1521730.96</v>
      </c>
      <c r="O44" s="91">
        <v>268540.76</v>
      </c>
      <c r="P44" s="91">
        <v>1521730.96</v>
      </c>
      <c r="Q44" s="91">
        <v>268540.76</v>
      </c>
      <c r="R44" s="29" t="s">
        <v>755</v>
      </c>
      <c r="S44" s="25" t="s">
        <v>613</v>
      </c>
      <c r="T44" s="25" t="s">
        <v>613</v>
      </c>
      <c r="U44" s="25"/>
      <c r="V44" s="25" t="s">
        <v>620</v>
      </c>
      <c r="W44" s="25" t="s">
        <v>620</v>
      </c>
      <c r="X44" s="29" t="s">
        <v>620</v>
      </c>
      <c r="Y44" s="25" t="s">
        <v>624</v>
      </c>
      <c r="Z44" s="25" t="s">
        <v>756</v>
      </c>
    </row>
    <row r="45" spans="1:26" s="31" customFormat="1" ht="48">
      <c r="A45" s="25" t="s">
        <v>611</v>
      </c>
      <c r="B45" s="89" t="s">
        <v>554</v>
      </c>
      <c r="C45" s="29" t="s">
        <v>612</v>
      </c>
      <c r="D45" s="25" t="s">
        <v>613</v>
      </c>
      <c r="E45" s="25" t="s">
        <v>614</v>
      </c>
      <c r="F45" s="25" t="s">
        <v>614</v>
      </c>
      <c r="G45" s="29" t="s">
        <v>757</v>
      </c>
      <c r="H45" s="25" t="s">
        <v>758</v>
      </c>
      <c r="I45" s="21"/>
      <c r="J45" s="25"/>
      <c r="K45" s="25"/>
      <c r="L45" s="25"/>
      <c r="M45" s="29" t="s">
        <v>759</v>
      </c>
      <c r="N45" s="91">
        <v>2536290.2999999998</v>
      </c>
      <c r="O45" s="91">
        <v>447580.65000000037</v>
      </c>
      <c r="P45" s="91">
        <v>2536290.2999999998</v>
      </c>
      <c r="Q45" s="91">
        <v>447580.65000000037</v>
      </c>
      <c r="R45" s="29" t="s">
        <v>759</v>
      </c>
      <c r="S45" s="25" t="s">
        <v>613</v>
      </c>
      <c r="T45" s="25" t="s">
        <v>613</v>
      </c>
      <c r="U45" s="25"/>
      <c r="V45" s="25" t="s">
        <v>620</v>
      </c>
      <c r="W45" s="25" t="s">
        <v>620</v>
      </c>
      <c r="X45" s="29" t="s">
        <v>620</v>
      </c>
      <c r="Y45" s="25" t="s">
        <v>624</v>
      </c>
      <c r="Z45" s="25" t="s">
        <v>760</v>
      </c>
    </row>
    <row r="46" spans="1:26" s="31" customFormat="1" ht="84">
      <c r="A46" s="25" t="s">
        <v>611</v>
      </c>
      <c r="B46" s="89" t="s">
        <v>554</v>
      </c>
      <c r="C46" s="29" t="s">
        <v>612</v>
      </c>
      <c r="D46" s="25" t="s">
        <v>613</v>
      </c>
      <c r="E46" s="25" t="s">
        <v>614</v>
      </c>
      <c r="F46" s="25" t="s">
        <v>614</v>
      </c>
      <c r="G46" s="29" t="s">
        <v>761</v>
      </c>
      <c r="H46" s="25" t="s">
        <v>762</v>
      </c>
      <c r="I46" s="21"/>
      <c r="J46" s="25"/>
      <c r="K46" s="25"/>
      <c r="L46" s="25"/>
      <c r="M46" s="29" t="s">
        <v>763</v>
      </c>
      <c r="N46" s="91">
        <v>1521774.18</v>
      </c>
      <c r="O46" s="91">
        <v>268548.39000000013</v>
      </c>
      <c r="P46" s="91">
        <v>1521774.18</v>
      </c>
      <c r="Q46" s="91">
        <v>268548.39000000013</v>
      </c>
      <c r="R46" s="29" t="s">
        <v>763</v>
      </c>
      <c r="S46" s="25" t="s">
        <v>613</v>
      </c>
      <c r="T46" s="25" t="s">
        <v>613</v>
      </c>
      <c r="U46" s="25"/>
      <c r="V46" s="25" t="s">
        <v>620</v>
      </c>
      <c r="W46" s="25" t="s">
        <v>620</v>
      </c>
      <c r="X46" s="29" t="s">
        <v>620</v>
      </c>
      <c r="Y46" s="25" t="s">
        <v>624</v>
      </c>
      <c r="Z46" s="25" t="s">
        <v>764</v>
      </c>
    </row>
    <row r="47" spans="1:26" s="31" customFormat="1" ht="96">
      <c r="A47" s="25" t="s">
        <v>611</v>
      </c>
      <c r="B47" s="89" t="s">
        <v>554</v>
      </c>
      <c r="C47" s="29" t="s">
        <v>612</v>
      </c>
      <c r="D47" s="25" t="s">
        <v>613</v>
      </c>
      <c r="E47" s="25" t="s">
        <v>614</v>
      </c>
      <c r="F47" s="25" t="s">
        <v>614</v>
      </c>
      <c r="G47" s="29" t="s">
        <v>765</v>
      </c>
      <c r="H47" s="25" t="s">
        <v>766</v>
      </c>
      <c r="I47" s="21"/>
      <c r="J47" s="25"/>
      <c r="K47" s="25"/>
      <c r="L47" s="25"/>
      <c r="M47" s="29" t="s">
        <v>767</v>
      </c>
      <c r="N47" s="91">
        <v>1521774.1</v>
      </c>
      <c r="O47" s="91">
        <v>268548.37999999989</v>
      </c>
      <c r="P47" s="91">
        <v>1521774.1</v>
      </c>
      <c r="Q47" s="91">
        <v>268548.37999999989</v>
      </c>
      <c r="R47" s="29" t="s">
        <v>767</v>
      </c>
      <c r="S47" s="25" t="s">
        <v>613</v>
      </c>
      <c r="T47" s="25" t="s">
        <v>613</v>
      </c>
      <c r="U47" s="25"/>
      <c r="V47" s="25" t="s">
        <v>620</v>
      </c>
      <c r="W47" s="25" t="s">
        <v>620</v>
      </c>
      <c r="X47" s="29" t="s">
        <v>620</v>
      </c>
      <c r="Y47" s="25" t="s">
        <v>624</v>
      </c>
      <c r="Z47" s="25" t="s">
        <v>768</v>
      </c>
    </row>
    <row r="48" spans="1:26" s="31" customFormat="1" ht="84">
      <c r="A48" s="25" t="s">
        <v>611</v>
      </c>
      <c r="B48" s="89" t="s">
        <v>554</v>
      </c>
      <c r="C48" s="29" t="s">
        <v>612</v>
      </c>
      <c r="D48" s="25" t="s">
        <v>613</v>
      </c>
      <c r="E48" s="25" t="s">
        <v>614</v>
      </c>
      <c r="F48" s="25" t="s">
        <v>614</v>
      </c>
      <c r="G48" s="93" t="s">
        <v>796</v>
      </c>
      <c r="H48" s="94" t="s">
        <v>797</v>
      </c>
      <c r="I48" s="21"/>
      <c r="J48" s="25"/>
      <c r="K48" s="21"/>
      <c r="L48" s="21"/>
      <c r="M48" s="29" t="s">
        <v>798</v>
      </c>
      <c r="N48" s="91">
        <v>697000</v>
      </c>
      <c r="O48" s="91">
        <v>123000</v>
      </c>
      <c r="P48" s="91">
        <v>697000</v>
      </c>
      <c r="Q48" s="91">
        <v>123000</v>
      </c>
      <c r="R48" s="29" t="s">
        <v>798</v>
      </c>
      <c r="S48" s="25" t="s">
        <v>613</v>
      </c>
      <c r="T48" s="25" t="s">
        <v>613</v>
      </c>
      <c r="U48" s="25"/>
      <c r="V48" s="25" t="s">
        <v>620</v>
      </c>
      <c r="W48" s="25" t="s">
        <v>620</v>
      </c>
      <c r="X48" s="25" t="s">
        <v>620</v>
      </c>
      <c r="Y48" s="25" t="s">
        <v>624</v>
      </c>
      <c r="Z48" s="95" t="s">
        <v>799</v>
      </c>
    </row>
    <row r="49" spans="1:26" s="31" customFormat="1" ht="84">
      <c r="A49" s="25" t="s">
        <v>611</v>
      </c>
      <c r="B49" s="89" t="s">
        <v>554</v>
      </c>
      <c r="C49" s="29" t="s">
        <v>612</v>
      </c>
      <c r="D49" s="25" t="s">
        <v>613</v>
      </c>
      <c r="E49" s="25" t="s">
        <v>614</v>
      </c>
      <c r="F49" s="25" t="s">
        <v>614</v>
      </c>
      <c r="G49" s="93" t="s">
        <v>800</v>
      </c>
      <c r="H49" s="94" t="s">
        <v>801</v>
      </c>
      <c r="I49" s="21"/>
      <c r="J49" s="25"/>
      <c r="K49" s="21"/>
      <c r="L49" s="21"/>
      <c r="M49" s="29" t="s">
        <v>802</v>
      </c>
      <c r="N49" s="91">
        <v>6707343.3300000001</v>
      </c>
      <c r="O49" s="91">
        <v>1183648.83</v>
      </c>
      <c r="P49" s="91">
        <v>6707343.3300000001</v>
      </c>
      <c r="Q49" s="91">
        <v>1183648.83</v>
      </c>
      <c r="R49" s="29" t="s">
        <v>802</v>
      </c>
      <c r="S49" s="25" t="s">
        <v>613</v>
      </c>
      <c r="T49" s="25" t="s">
        <v>620</v>
      </c>
      <c r="U49" s="25">
        <v>3</v>
      </c>
      <c r="V49" s="25" t="s">
        <v>620</v>
      </c>
      <c r="W49" s="25" t="s">
        <v>620</v>
      </c>
      <c r="X49" s="25" t="s">
        <v>620</v>
      </c>
      <c r="Y49" s="25" t="s">
        <v>624</v>
      </c>
      <c r="Z49" s="95" t="s">
        <v>803</v>
      </c>
    </row>
    <row r="50" spans="1:26" s="31" customFormat="1" ht="96">
      <c r="A50" s="25" t="s">
        <v>611</v>
      </c>
      <c r="B50" s="89" t="s">
        <v>554</v>
      </c>
      <c r="C50" s="29" t="s">
        <v>612</v>
      </c>
      <c r="D50" s="25" t="s">
        <v>613</v>
      </c>
      <c r="E50" s="25" t="s">
        <v>614</v>
      </c>
      <c r="F50" s="25" t="s">
        <v>614</v>
      </c>
      <c r="G50" s="93" t="s">
        <v>804</v>
      </c>
      <c r="H50" s="94" t="s">
        <v>805</v>
      </c>
      <c r="I50" s="21"/>
      <c r="J50" s="25"/>
      <c r="K50" s="21"/>
      <c r="L50" s="21"/>
      <c r="M50" s="29" t="s">
        <v>806</v>
      </c>
      <c r="N50" s="91">
        <v>8000000</v>
      </c>
      <c r="O50" s="91">
        <v>1411764.7100000009</v>
      </c>
      <c r="P50" s="91">
        <v>8000000</v>
      </c>
      <c r="Q50" s="91">
        <v>1411764.7100000009</v>
      </c>
      <c r="R50" s="29" t="s">
        <v>806</v>
      </c>
      <c r="S50" s="25" t="s">
        <v>620</v>
      </c>
      <c r="T50" s="25" t="s">
        <v>613</v>
      </c>
      <c r="U50" s="25"/>
      <c r="V50" s="25" t="s">
        <v>620</v>
      </c>
      <c r="W50" s="25" t="s">
        <v>620</v>
      </c>
      <c r="X50" s="25" t="s">
        <v>620</v>
      </c>
      <c r="Y50" s="25" t="s">
        <v>624</v>
      </c>
      <c r="Z50" s="95" t="s">
        <v>807</v>
      </c>
    </row>
    <row r="51" spans="1:26" s="31" customFormat="1" ht="96">
      <c r="A51" s="25" t="s">
        <v>611</v>
      </c>
      <c r="B51" s="89" t="s">
        <v>554</v>
      </c>
      <c r="C51" s="29" t="s">
        <v>612</v>
      </c>
      <c r="D51" s="25" t="s">
        <v>613</v>
      </c>
      <c r="E51" s="25" t="s">
        <v>614</v>
      </c>
      <c r="F51" s="25" t="s">
        <v>614</v>
      </c>
      <c r="G51" s="93" t="s">
        <v>808</v>
      </c>
      <c r="H51" s="94" t="s">
        <v>809</v>
      </c>
      <c r="I51" s="21"/>
      <c r="J51" s="25"/>
      <c r="K51" s="21"/>
      <c r="L51" s="21"/>
      <c r="M51" s="29" t="s">
        <v>810</v>
      </c>
      <c r="N51" s="91">
        <v>5999999.5499999998</v>
      </c>
      <c r="O51" s="91">
        <v>1058823.4500000002</v>
      </c>
      <c r="P51" s="91">
        <v>5999999.5499999998</v>
      </c>
      <c r="Q51" s="91">
        <v>1058823.4500000002</v>
      </c>
      <c r="R51" s="29" t="s">
        <v>810</v>
      </c>
      <c r="S51" s="25" t="s">
        <v>620</v>
      </c>
      <c r="T51" s="25" t="s">
        <v>613</v>
      </c>
      <c r="U51" s="25"/>
      <c r="V51" s="25" t="s">
        <v>620</v>
      </c>
      <c r="W51" s="25" t="s">
        <v>620</v>
      </c>
      <c r="X51" s="25" t="s">
        <v>619</v>
      </c>
      <c r="Y51" s="25" t="s">
        <v>624</v>
      </c>
      <c r="Z51" s="95" t="s">
        <v>811</v>
      </c>
    </row>
    <row r="52" spans="1:26" s="31" customFormat="1" ht="36">
      <c r="A52" s="25" t="s">
        <v>611</v>
      </c>
      <c r="B52" s="89" t="s">
        <v>554</v>
      </c>
      <c r="C52" s="29" t="s">
        <v>612</v>
      </c>
      <c r="D52" s="25" t="s">
        <v>613</v>
      </c>
      <c r="E52" s="25" t="s">
        <v>614</v>
      </c>
      <c r="F52" s="25" t="s">
        <v>614</v>
      </c>
      <c r="G52" s="93" t="s">
        <v>812</v>
      </c>
      <c r="H52" s="94" t="s">
        <v>813</v>
      </c>
      <c r="I52" s="21"/>
      <c r="J52" s="25"/>
      <c r="K52" s="21"/>
      <c r="L52" s="21"/>
      <c r="M52" s="29" t="s">
        <v>814</v>
      </c>
      <c r="N52" s="91">
        <v>1601128</v>
      </c>
      <c r="O52" s="91">
        <v>282552</v>
      </c>
      <c r="P52" s="91">
        <v>1601128</v>
      </c>
      <c r="Q52" s="91">
        <v>282552</v>
      </c>
      <c r="R52" s="29" t="s">
        <v>814</v>
      </c>
      <c r="S52" s="25" t="s">
        <v>613</v>
      </c>
      <c r="T52" s="25" t="s">
        <v>613</v>
      </c>
      <c r="U52" s="25"/>
      <c r="V52" s="25" t="s">
        <v>620</v>
      </c>
      <c r="W52" s="25" t="s">
        <v>620</v>
      </c>
      <c r="X52" s="25" t="s">
        <v>619</v>
      </c>
      <c r="Y52" s="25" t="s">
        <v>624</v>
      </c>
      <c r="Z52" s="95" t="s">
        <v>815</v>
      </c>
    </row>
    <row r="53" spans="1:26" s="31" customFormat="1" ht="48">
      <c r="A53" s="25" t="s">
        <v>611</v>
      </c>
      <c r="B53" s="89" t="s">
        <v>554</v>
      </c>
      <c r="C53" s="29" t="s">
        <v>612</v>
      </c>
      <c r="D53" s="25" t="s">
        <v>613</v>
      </c>
      <c r="E53" s="25" t="s">
        <v>614</v>
      </c>
      <c r="F53" s="25" t="s">
        <v>614</v>
      </c>
      <c r="G53" s="93" t="s">
        <v>816</v>
      </c>
      <c r="H53" s="94" t="s">
        <v>817</v>
      </c>
      <c r="I53" s="21"/>
      <c r="J53" s="25"/>
      <c r="K53" s="21"/>
      <c r="L53" s="21"/>
      <c r="M53" s="29" t="s">
        <v>818</v>
      </c>
      <c r="N53" s="91">
        <v>343998.05</v>
      </c>
      <c r="O53" s="91">
        <v>60705.540000000037</v>
      </c>
      <c r="P53" s="91">
        <v>343998.05</v>
      </c>
      <c r="Q53" s="91">
        <v>60705.540000000037</v>
      </c>
      <c r="R53" s="29" t="s">
        <v>818</v>
      </c>
      <c r="S53" s="25" t="s">
        <v>613</v>
      </c>
      <c r="T53" s="25" t="s">
        <v>613</v>
      </c>
      <c r="U53" s="25"/>
      <c r="V53" s="25" t="s">
        <v>620</v>
      </c>
      <c r="W53" s="25" t="s">
        <v>620</v>
      </c>
      <c r="X53" s="25" t="s">
        <v>619</v>
      </c>
      <c r="Y53" s="25" t="s">
        <v>624</v>
      </c>
      <c r="Z53" s="95" t="s">
        <v>819</v>
      </c>
    </row>
    <row r="54" spans="1:26" s="31" customFormat="1" ht="48">
      <c r="A54" s="25" t="s">
        <v>611</v>
      </c>
      <c r="B54" s="89" t="s">
        <v>554</v>
      </c>
      <c r="C54" s="29" t="s">
        <v>612</v>
      </c>
      <c r="D54" s="25" t="s">
        <v>613</v>
      </c>
      <c r="E54" s="25" t="s">
        <v>614</v>
      </c>
      <c r="F54" s="25" t="s">
        <v>614</v>
      </c>
      <c r="G54" s="93" t="s">
        <v>820</v>
      </c>
      <c r="H54" s="94" t="s">
        <v>821</v>
      </c>
      <c r="I54" s="21"/>
      <c r="J54" s="25"/>
      <c r="K54" s="21"/>
      <c r="L54" s="21"/>
      <c r="M54" s="29" t="s">
        <v>822</v>
      </c>
      <c r="N54" s="91">
        <v>1753487.33</v>
      </c>
      <c r="O54" s="91">
        <v>309438.94999999995</v>
      </c>
      <c r="P54" s="91">
        <v>1753487.33</v>
      </c>
      <c r="Q54" s="91">
        <v>309438.94999999995</v>
      </c>
      <c r="R54" s="29" t="s">
        <v>822</v>
      </c>
      <c r="S54" s="25" t="s">
        <v>613</v>
      </c>
      <c r="T54" s="25" t="s">
        <v>620</v>
      </c>
      <c r="U54" s="25">
        <v>4</v>
      </c>
      <c r="V54" s="25" t="s">
        <v>620</v>
      </c>
      <c r="W54" s="25" t="s">
        <v>620</v>
      </c>
      <c r="X54" s="25" t="s">
        <v>619</v>
      </c>
      <c r="Y54" s="25" t="s">
        <v>624</v>
      </c>
      <c r="Z54" s="95" t="s">
        <v>823</v>
      </c>
    </row>
    <row r="55" spans="1:26" s="31" customFormat="1" ht="120">
      <c r="A55" s="25" t="s">
        <v>611</v>
      </c>
      <c r="B55" s="89" t="s">
        <v>554</v>
      </c>
      <c r="C55" s="29" t="s">
        <v>612</v>
      </c>
      <c r="D55" s="25" t="s">
        <v>613</v>
      </c>
      <c r="E55" s="25" t="s">
        <v>614</v>
      </c>
      <c r="F55" s="25" t="s">
        <v>614</v>
      </c>
      <c r="G55" s="93" t="s">
        <v>690</v>
      </c>
      <c r="H55" s="96" t="s">
        <v>616</v>
      </c>
      <c r="I55" s="21"/>
      <c r="J55" s="25"/>
      <c r="K55" s="21"/>
      <c r="L55" s="21"/>
      <c r="M55" s="29" t="s">
        <v>824</v>
      </c>
      <c r="N55" s="91">
        <v>416000</v>
      </c>
      <c r="O55" s="91">
        <v>104000</v>
      </c>
      <c r="P55" s="91">
        <v>416000</v>
      </c>
      <c r="Q55" s="91">
        <v>104000</v>
      </c>
      <c r="R55" s="29" t="str">
        <f>M55</f>
        <v>Zakup ambulansu z wyposażeniem medycznym oraz środków ochrony indywidualnej dla Wojewódzkiej Stacji Pogotowia Ratunkowego i Transportu Sanitarnego "Meditrans" SPZOZ w Warszawie w związku z realizacją działań związanych z zapobieganiem, przeciwdziałaniem i zwalczaniem „COVID-19” oraz innych chorób zakaźnych</v>
      </c>
      <c r="S55" s="25" t="s">
        <v>613</v>
      </c>
      <c r="T55" s="25" t="s">
        <v>613</v>
      </c>
      <c r="U55" s="25"/>
      <c r="V55" s="25" t="s">
        <v>620</v>
      </c>
      <c r="W55" s="25" t="s">
        <v>620</v>
      </c>
      <c r="X55" s="25" t="s">
        <v>620</v>
      </c>
      <c r="Y55" s="25" t="s">
        <v>624</v>
      </c>
      <c r="Z55" s="95" t="s">
        <v>825</v>
      </c>
    </row>
    <row r="56" spans="1:26" s="31" customFormat="1" ht="48">
      <c r="A56" s="25" t="s">
        <v>611</v>
      </c>
      <c r="B56" s="89" t="s">
        <v>554</v>
      </c>
      <c r="C56" s="29" t="s">
        <v>612</v>
      </c>
      <c r="D56" s="25" t="s">
        <v>613</v>
      </c>
      <c r="E56" s="25" t="s">
        <v>614</v>
      </c>
      <c r="F56" s="25" t="s">
        <v>614</v>
      </c>
      <c r="G56" s="93" t="s">
        <v>675</v>
      </c>
      <c r="H56" s="96" t="s">
        <v>676</v>
      </c>
      <c r="I56" s="21"/>
      <c r="J56" s="25"/>
      <c r="K56" s="21" t="s">
        <v>826</v>
      </c>
      <c r="L56" s="21" t="s">
        <v>827</v>
      </c>
      <c r="M56" s="29" t="s">
        <v>828</v>
      </c>
      <c r="N56" s="91">
        <v>442000</v>
      </c>
      <c r="O56" s="91">
        <v>78000</v>
      </c>
      <c r="P56" s="91">
        <v>442000</v>
      </c>
      <c r="Q56" s="91">
        <v>78000</v>
      </c>
      <c r="R56" s="29" t="str">
        <f t="shared" ref="R56:R137" si="0">M56</f>
        <v xml:space="preserve">Zakup ambulansu oraz środków ochrony indywidualnej dla Powiatowej Stacji Pogotowia Ratunkowego w Tarnowie </v>
      </c>
      <c r="S56" s="25" t="s">
        <v>613</v>
      </c>
      <c r="T56" s="25" t="s">
        <v>613</v>
      </c>
      <c r="U56" s="25"/>
      <c r="V56" s="25" t="s">
        <v>620</v>
      </c>
      <c r="W56" s="25" t="s">
        <v>620</v>
      </c>
      <c r="X56" s="25" t="s">
        <v>620</v>
      </c>
      <c r="Y56" s="25" t="s">
        <v>624</v>
      </c>
      <c r="Z56" s="95" t="s">
        <v>829</v>
      </c>
    </row>
    <row r="57" spans="1:26" s="31" customFormat="1" ht="84">
      <c r="A57" s="25" t="s">
        <v>611</v>
      </c>
      <c r="B57" s="89" t="s">
        <v>554</v>
      </c>
      <c r="C57" s="29" t="s">
        <v>612</v>
      </c>
      <c r="D57" s="25" t="s">
        <v>613</v>
      </c>
      <c r="E57" s="25" t="s">
        <v>614</v>
      </c>
      <c r="F57" s="25" t="s">
        <v>614</v>
      </c>
      <c r="G57" s="93" t="s">
        <v>830</v>
      </c>
      <c r="H57" s="96" t="s">
        <v>831</v>
      </c>
      <c r="I57" s="21"/>
      <c r="J57" s="25"/>
      <c r="K57" s="21" t="s">
        <v>832</v>
      </c>
      <c r="L57" s="21" t="s">
        <v>833</v>
      </c>
      <c r="M57" s="29" t="s">
        <v>834</v>
      </c>
      <c r="N57" s="91">
        <v>442000</v>
      </c>
      <c r="O57" s="91">
        <v>78000</v>
      </c>
      <c r="P57" s="91">
        <v>442000</v>
      </c>
      <c r="Q57" s="91">
        <v>78000</v>
      </c>
      <c r="R57" s="29" t="str">
        <f t="shared" si="0"/>
        <v>Wsparcie Zespołów Ratownictwa Medycznego Zachodniego Centrum Medycznego Sp. z o. o. w realizacji działań związanych z zapobieganiem, przeciwdziałaniem i zwalczaniem  „COVID-19” oraz innych chorób zakaźnych</v>
      </c>
      <c r="S57" s="25" t="s">
        <v>613</v>
      </c>
      <c r="T57" s="25" t="s">
        <v>613</v>
      </c>
      <c r="U57" s="25"/>
      <c r="V57" s="25" t="s">
        <v>620</v>
      </c>
      <c r="W57" s="25" t="s">
        <v>620</v>
      </c>
      <c r="X57" s="25" t="s">
        <v>620</v>
      </c>
      <c r="Y57" s="25" t="s">
        <v>624</v>
      </c>
      <c r="Z57" s="95" t="s">
        <v>835</v>
      </c>
    </row>
    <row r="58" spans="1:26" s="31" customFormat="1" ht="108">
      <c r="A58" s="25" t="s">
        <v>611</v>
      </c>
      <c r="B58" s="89" t="s">
        <v>554</v>
      </c>
      <c r="C58" s="29" t="s">
        <v>612</v>
      </c>
      <c r="D58" s="25" t="s">
        <v>613</v>
      </c>
      <c r="E58" s="25" t="s">
        <v>614</v>
      </c>
      <c r="F58" s="25" t="s">
        <v>614</v>
      </c>
      <c r="G58" s="93" t="s">
        <v>836</v>
      </c>
      <c r="H58" s="96" t="s">
        <v>837</v>
      </c>
      <c r="I58" s="21"/>
      <c r="J58" s="25"/>
      <c r="K58" s="21"/>
      <c r="L58" s="21"/>
      <c r="M58" s="29" t="s">
        <v>838</v>
      </c>
      <c r="N58" s="91">
        <v>442000</v>
      </c>
      <c r="O58" s="91">
        <v>78000</v>
      </c>
      <c r="P58" s="91">
        <v>442000</v>
      </c>
      <c r="Q58" s="91">
        <v>78000</v>
      </c>
      <c r="R58" s="29" t="str">
        <f t="shared" si="0"/>
        <v>Zakup ambulansu spełniającego wymagania normy PN:EN 1789 oraz środków ochrony indywidualnej dla Zespołu Opieki Zdrowotnej w Bolesławcu w ramach realizacji działań związanych z zapobieganiem, przeciwdziałaniem i zwalczaniem "COVID-19" oraz innych chorób zakaźnych</v>
      </c>
      <c r="S58" s="25" t="s">
        <v>613</v>
      </c>
      <c r="T58" s="25" t="s">
        <v>613</v>
      </c>
      <c r="U58" s="25"/>
      <c r="V58" s="25" t="s">
        <v>620</v>
      </c>
      <c r="W58" s="25" t="s">
        <v>620</v>
      </c>
      <c r="X58" s="25" t="s">
        <v>620</v>
      </c>
      <c r="Y58" s="25" t="s">
        <v>624</v>
      </c>
      <c r="Z58" s="95" t="s">
        <v>839</v>
      </c>
    </row>
    <row r="59" spans="1:26" s="31" customFormat="1" ht="48">
      <c r="A59" s="25" t="s">
        <v>611</v>
      </c>
      <c r="B59" s="89" t="s">
        <v>554</v>
      </c>
      <c r="C59" s="29" t="s">
        <v>612</v>
      </c>
      <c r="D59" s="25" t="s">
        <v>613</v>
      </c>
      <c r="E59" s="25" t="s">
        <v>614</v>
      </c>
      <c r="F59" s="25" t="s">
        <v>614</v>
      </c>
      <c r="G59" s="93" t="s">
        <v>840</v>
      </c>
      <c r="H59" s="96" t="s">
        <v>841</v>
      </c>
      <c r="I59" s="21"/>
      <c r="J59" s="25"/>
      <c r="K59" s="21"/>
      <c r="L59" s="21"/>
      <c r="M59" s="29" t="s">
        <v>842</v>
      </c>
      <c r="N59" s="91">
        <v>442000</v>
      </c>
      <c r="O59" s="91">
        <v>78000</v>
      </c>
      <c r="P59" s="91">
        <v>442000</v>
      </c>
      <c r="Q59" s="91">
        <v>78000</v>
      </c>
      <c r="R59" s="29" t="str">
        <f t="shared" si="0"/>
        <v>Zakup ambulansu oraz środków ochrony indywidualnej dla zespołu ratownictwa medycznego działającego przy SPZOZ w  Głubczycach</v>
      </c>
      <c r="S59" s="25" t="s">
        <v>613</v>
      </c>
      <c r="T59" s="25" t="s">
        <v>613</v>
      </c>
      <c r="U59" s="25"/>
      <c r="V59" s="25" t="s">
        <v>620</v>
      </c>
      <c r="W59" s="25" t="s">
        <v>620</v>
      </c>
      <c r="X59" s="25" t="s">
        <v>620</v>
      </c>
      <c r="Y59" s="25" t="s">
        <v>624</v>
      </c>
      <c r="Z59" s="95" t="s">
        <v>843</v>
      </c>
    </row>
    <row r="60" spans="1:26" s="31" customFormat="1" ht="72">
      <c r="A60" s="25" t="s">
        <v>611</v>
      </c>
      <c r="B60" s="89" t="s">
        <v>554</v>
      </c>
      <c r="C60" s="29" t="s">
        <v>612</v>
      </c>
      <c r="D60" s="25" t="s">
        <v>613</v>
      </c>
      <c r="E60" s="25" t="s">
        <v>614</v>
      </c>
      <c r="F60" s="25" t="s">
        <v>614</v>
      </c>
      <c r="G60" s="93" t="s">
        <v>844</v>
      </c>
      <c r="H60" s="96" t="s">
        <v>845</v>
      </c>
      <c r="I60" s="21"/>
      <c r="J60" s="25"/>
      <c r="K60" s="21" t="s">
        <v>846</v>
      </c>
      <c r="L60" s="21" t="s">
        <v>847</v>
      </c>
      <c r="M60" s="29" t="s">
        <v>848</v>
      </c>
      <c r="N60" s="91">
        <v>442000</v>
      </c>
      <c r="O60" s="91">
        <v>78000</v>
      </c>
      <c r="P60" s="91">
        <v>442000</v>
      </c>
      <c r="Q60" s="91">
        <v>78000</v>
      </c>
      <c r="R60" s="29" t="str">
        <f t="shared" si="0"/>
        <v>Zakup ambulansu, środków ochrony indywidualnej oraz środków do dezynfekcji dla Zespołów Ratownictwa Medycznego  w Podhalańskim Szpitalu Specjalistycznym im. Jana Pawła II w Nowym Targu</v>
      </c>
      <c r="S60" s="25" t="s">
        <v>613</v>
      </c>
      <c r="T60" s="25" t="s">
        <v>613</v>
      </c>
      <c r="U60" s="25"/>
      <c r="V60" s="25" t="s">
        <v>620</v>
      </c>
      <c r="W60" s="25" t="s">
        <v>620</v>
      </c>
      <c r="X60" s="25" t="s">
        <v>620</v>
      </c>
      <c r="Y60" s="25" t="s">
        <v>624</v>
      </c>
      <c r="Z60" s="95" t="s">
        <v>849</v>
      </c>
    </row>
    <row r="61" spans="1:26" s="31" customFormat="1" ht="48">
      <c r="A61" s="25" t="s">
        <v>611</v>
      </c>
      <c r="B61" s="89" t="s">
        <v>554</v>
      </c>
      <c r="C61" s="29" t="s">
        <v>612</v>
      </c>
      <c r="D61" s="25" t="s">
        <v>613</v>
      </c>
      <c r="E61" s="25" t="s">
        <v>614</v>
      </c>
      <c r="F61" s="25" t="s">
        <v>614</v>
      </c>
      <c r="G61" s="93" t="s">
        <v>850</v>
      </c>
      <c r="H61" s="96" t="s">
        <v>851</v>
      </c>
      <c r="I61" s="21"/>
      <c r="J61" s="25"/>
      <c r="K61" s="21" t="s">
        <v>852</v>
      </c>
      <c r="L61" s="21" t="s">
        <v>853</v>
      </c>
      <c r="M61" s="29" t="s">
        <v>854</v>
      </c>
      <c r="N61" s="91">
        <v>442000</v>
      </c>
      <c r="O61" s="91">
        <v>78000</v>
      </c>
      <c r="P61" s="91">
        <v>442000</v>
      </c>
      <c r="Q61" s="91">
        <v>78000</v>
      </c>
      <c r="R61" s="29" t="str">
        <f t="shared" si="0"/>
        <v>Zakup ambulansu dla Działu Ratownictwa Medycznego Wojewódzkiego Szpitala Zespolonego w Elblągu</v>
      </c>
      <c r="S61" s="25" t="s">
        <v>613</v>
      </c>
      <c r="T61" s="25" t="s">
        <v>613</v>
      </c>
      <c r="U61" s="25"/>
      <c r="V61" s="25" t="s">
        <v>620</v>
      </c>
      <c r="W61" s="25" t="s">
        <v>620</v>
      </c>
      <c r="X61" s="25" t="s">
        <v>620</v>
      </c>
      <c r="Y61" s="25" t="s">
        <v>624</v>
      </c>
      <c r="Z61" s="95" t="s">
        <v>855</v>
      </c>
    </row>
    <row r="62" spans="1:26" s="31" customFormat="1" ht="48">
      <c r="A62" s="25" t="s">
        <v>611</v>
      </c>
      <c r="B62" s="89" t="s">
        <v>554</v>
      </c>
      <c r="C62" s="29" t="s">
        <v>612</v>
      </c>
      <c r="D62" s="25" t="s">
        <v>613</v>
      </c>
      <c r="E62" s="25" t="s">
        <v>614</v>
      </c>
      <c r="F62" s="25" t="s">
        <v>614</v>
      </c>
      <c r="G62" s="93" t="s">
        <v>856</v>
      </c>
      <c r="H62" s="96" t="s">
        <v>857</v>
      </c>
      <c r="I62" s="21"/>
      <c r="J62" s="25"/>
      <c r="K62" s="21"/>
      <c r="L62" s="21"/>
      <c r="M62" s="29" t="s">
        <v>858</v>
      </c>
      <c r="N62" s="91">
        <v>442000</v>
      </c>
      <c r="O62" s="91">
        <v>78000</v>
      </c>
      <c r="P62" s="91">
        <v>442000</v>
      </c>
      <c r="Q62" s="91">
        <v>78000</v>
      </c>
      <c r="R62" s="29" t="str">
        <f t="shared" si="0"/>
        <v>Zakup ambulansu i środków ochrony indywidualnej dla ZRM typu S</v>
      </c>
      <c r="S62" s="25" t="s">
        <v>613</v>
      </c>
      <c r="T62" s="25" t="s">
        <v>613</v>
      </c>
      <c r="U62" s="25"/>
      <c r="V62" s="25" t="s">
        <v>620</v>
      </c>
      <c r="W62" s="25" t="s">
        <v>620</v>
      </c>
      <c r="X62" s="25" t="s">
        <v>620</v>
      </c>
      <c r="Y62" s="25" t="s">
        <v>624</v>
      </c>
      <c r="Z62" s="95" t="s">
        <v>859</v>
      </c>
    </row>
    <row r="63" spans="1:26" s="31" customFormat="1" ht="60">
      <c r="A63" s="25" t="s">
        <v>611</v>
      </c>
      <c r="B63" s="89" t="s">
        <v>554</v>
      </c>
      <c r="C63" s="29" t="s">
        <v>612</v>
      </c>
      <c r="D63" s="25" t="s">
        <v>613</v>
      </c>
      <c r="E63" s="25" t="s">
        <v>614</v>
      </c>
      <c r="F63" s="25" t="s">
        <v>614</v>
      </c>
      <c r="G63" s="93" t="s">
        <v>860</v>
      </c>
      <c r="H63" s="96" t="s">
        <v>861</v>
      </c>
      <c r="I63" s="21"/>
      <c r="J63" s="25"/>
      <c r="K63" s="21" t="s">
        <v>862</v>
      </c>
      <c r="L63" s="21" t="s">
        <v>863</v>
      </c>
      <c r="M63" s="29" t="s">
        <v>864</v>
      </c>
      <c r="N63" s="91">
        <v>442000</v>
      </c>
      <c r="O63" s="91">
        <v>78000</v>
      </c>
      <c r="P63" s="91">
        <v>442000</v>
      </c>
      <c r="Q63" s="91">
        <v>78000</v>
      </c>
      <c r="R63" s="29" t="str">
        <f t="shared" si="0"/>
        <v xml:space="preserve">Wsparcie Zespołu Ratownictwa Medycznego SPZOZ w Grodzisku Wlkp. w walce z COVID-19 i innymi chorobami zakaźnymi </v>
      </c>
      <c r="S63" s="25" t="s">
        <v>613</v>
      </c>
      <c r="T63" s="25" t="s">
        <v>613</v>
      </c>
      <c r="U63" s="25"/>
      <c r="V63" s="25" t="s">
        <v>620</v>
      </c>
      <c r="W63" s="25" t="s">
        <v>620</v>
      </c>
      <c r="X63" s="25" t="s">
        <v>620</v>
      </c>
      <c r="Y63" s="25" t="s">
        <v>624</v>
      </c>
      <c r="Z63" s="95" t="s">
        <v>865</v>
      </c>
    </row>
    <row r="64" spans="1:26" s="31" customFormat="1" ht="51" customHeight="1">
      <c r="A64" s="134" t="s">
        <v>611</v>
      </c>
      <c r="B64" s="139" t="s">
        <v>554</v>
      </c>
      <c r="C64" s="136" t="s">
        <v>612</v>
      </c>
      <c r="D64" s="134" t="s">
        <v>613</v>
      </c>
      <c r="E64" s="134" t="s">
        <v>614</v>
      </c>
      <c r="F64" s="134" t="s">
        <v>614</v>
      </c>
      <c r="G64" s="146" t="s">
        <v>866</v>
      </c>
      <c r="H64" s="147" t="s">
        <v>867</v>
      </c>
      <c r="I64" s="148"/>
      <c r="J64" s="134"/>
      <c r="K64" s="21" t="s">
        <v>868</v>
      </c>
      <c r="L64" s="21" t="s">
        <v>869</v>
      </c>
      <c r="M64" s="136" t="s">
        <v>870</v>
      </c>
      <c r="N64" s="141">
        <v>884000</v>
      </c>
      <c r="O64" s="141">
        <v>156000</v>
      </c>
      <c r="P64" s="141">
        <v>884000</v>
      </c>
      <c r="Q64" s="141">
        <v>156000</v>
      </c>
      <c r="R64" s="136" t="str">
        <f t="shared" si="0"/>
        <v>Wsparcie Zespołów Ratownictwa Medycznego w walce z COVID-19 oraz innymi chorobami zakaźnymi ze środków finansowych POIiŚ 2014-2020</v>
      </c>
      <c r="S64" s="134" t="s">
        <v>613</v>
      </c>
      <c r="T64" s="134" t="s">
        <v>613</v>
      </c>
      <c r="U64" s="134"/>
      <c r="V64" s="134" t="s">
        <v>620</v>
      </c>
      <c r="W64" s="134" t="s">
        <v>620</v>
      </c>
      <c r="X64" s="134" t="s">
        <v>620</v>
      </c>
      <c r="Y64" s="134" t="s">
        <v>624</v>
      </c>
      <c r="Z64" s="145" t="s">
        <v>871</v>
      </c>
    </row>
    <row r="65" spans="1:26" s="31" customFormat="1" ht="12.75">
      <c r="A65" s="134"/>
      <c r="B65" s="139"/>
      <c r="C65" s="136"/>
      <c r="D65" s="134"/>
      <c r="E65" s="134"/>
      <c r="F65" s="134"/>
      <c r="G65" s="146"/>
      <c r="H65" s="147"/>
      <c r="I65" s="148"/>
      <c r="J65" s="134"/>
      <c r="K65" s="21" t="s">
        <v>872</v>
      </c>
      <c r="L65" s="21" t="s">
        <v>873</v>
      </c>
      <c r="M65" s="136"/>
      <c r="N65" s="141"/>
      <c r="O65" s="141"/>
      <c r="P65" s="141"/>
      <c r="Q65" s="141"/>
      <c r="R65" s="136"/>
      <c r="S65" s="134"/>
      <c r="T65" s="134"/>
      <c r="U65" s="134"/>
      <c r="V65" s="134"/>
      <c r="W65" s="134"/>
      <c r="X65" s="134"/>
      <c r="Y65" s="134"/>
      <c r="Z65" s="145"/>
    </row>
    <row r="66" spans="1:26" s="31" customFormat="1" ht="45" customHeight="1">
      <c r="A66" s="134" t="s">
        <v>611</v>
      </c>
      <c r="B66" s="139" t="s">
        <v>554</v>
      </c>
      <c r="C66" s="136" t="s">
        <v>612</v>
      </c>
      <c r="D66" s="134" t="s">
        <v>613</v>
      </c>
      <c r="E66" s="134" t="s">
        <v>614</v>
      </c>
      <c r="F66" s="134" t="s">
        <v>614</v>
      </c>
      <c r="G66" s="146" t="s">
        <v>874</v>
      </c>
      <c r="H66" s="147" t="s">
        <v>724</v>
      </c>
      <c r="I66" s="148"/>
      <c r="J66" s="134"/>
      <c r="K66" s="21" t="s">
        <v>724</v>
      </c>
      <c r="L66" s="21" t="s">
        <v>724</v>
      </c>
      <c r="M66" s="136" t="s">
        <v>875</v>
      </c>
      <c r="N66" s="141">
        <v>1326000</v>
      </c>
      <c r="O66" s="141">
        <v>234000</v>
      </c>
      <c r="P66" s="141">
        <v>1326000</v>
      </c>
      <c r="Q66" s="141">
        <v>234000</v>
      </c>
      <c r="R66" s="136" t="str">
        <f t="shared" si="0"/>
        <v>Wzmocnienie infrastruktury technicznej do działań związanych z zapobieganiem, przeciwdziałaniem i zwalczaniem COVID-19 i innych chorób zakaźnych poprzez wymianę 3 ambulansów sanitarnych typu B z wyposażeniem oraz zakup środków ochrony indywidualnej i środków dezynfekcyjnych</v>
      </c>
      <c r="S66" s="134" t="s">
        <v>613</v>
      </c>
      <c r="T66" s="134" t="s">
        <v>613</v>
      </c>
      <c r="U66" s="134"/>
      <c r="V66" s="134" t="s">
        <v>620</v>
      </c>
      <c r="W66" s="134" t="s">
        <v>620</v>
      </c>
      <c r="X66" s="134" t="s">
        <v>620</v>
      </c>
      <c r="Y66" s="134" t="s">
        <v>624</v>
      </c>
      <c r="Z66" s="145" t="s">
        <v>876</v>
      </c>
    </row>
    <row r="67" spans="1:26" s="31" customFormat="1" ht="12.75">
      <c r="A67" s="134"/>
      <c r="B67" s="139"/>
      <c r="C67" s="136"/>
      <c r="D67" s="134"/>
      <c r="E67" s="134"/>
      <c r="F67" s="134"/>
      <c r="G67" s="146"/>
      <c r="H67" s="147"/>
      <c r="I67" s="148"/>
      <c r="J67" s="134"/>
      <c r="K67" s="21" t="s">
        <v>877</v>
      </c>
      <c r="L67" s="21" t="s">
        <v>877</v>
      </c>
      <c r="M67" s="136"/>
      <c r="N67" s="141"/>
      <c r="O67" s="141"/>
      <c r="P67" s="141"/>
      <c r="Q67" s="141"/>
      <c r="R67" s="136"/>
      <c r="S67" s="134"/>
      <c r="T67" s="134"/>
      <c r="U67" s="134"/>
      <c r="V67" s="134"/>
      <c r="W67" s="134"/>
      <c r="X67" s="134"/>
      <c r="Y67" s="134"/>
      <c r="Z67" s="145"/>
    </row>
    <row r="68" spans="1:26" s="31" customFormat="1" ht="40.5" customHeight="1">
      <c r="A68" s="134"/>
      <c r="B68" s="139"/>
      <c r="C68" s="136"/>
      <c r="D68" s="134"/>
      <c r="E68" s="134"/>
      <c r="F68" s="134"/>
      <c r="G68" s="146"/>
      <c r="H68" s="147"/>
      <c r="I68" s="148"/>
      <c r="J68" s="134"/>
      <c r="K68" s="21" t="s">
        <v>878</v>
      </c>
      <c r="L68" s="21" t="s">
        <v>878</v>
      </c>
      <c r="M68" s="136"/>
      <c r="N68" s="141"/>
      <c r="O68" s="141"/>
      <c r="P68" s="141"/>
      <c r="Q68" s="141"/>
      <c r="R68" s="136"/>
      <c r="S68" s="134"/>
      <c r="T68" s="134"/>
      <c r="U68" s="134"/>
      <c r="V68" s="134"/>
      <c r="W68" s="134"/>
      <c r="X68" s="134"/>
      <c r="Y68" s="134"/>
      <c r="Z68" s="145"/>
    </row>
    <row r="69" spans="1:26" s="31" customFormat="1" ht="36.75" customHeight="1">
      <c r="A69" s="134" t="s">
        <v>611</v>
      </c>
      <c r="B69" s="139" t="s">
        <v>554</v>
      </c>
      <c r="C69" s="136" t="s">
        <v>612</v>
      </c>
      <c r="D69" s="134" t="s">
        <v>613</v>
      </c>
      <c r="E69" s="134" t="s">
        <v>614</v>
      </c>
      <c r="F69" s="134" t="s">
        <v>614</v>
      </c>
      <c r="G69" s="146" t="s">
        <v>761</v>
      </c>
      <c r="H69" s="147" t="s">
        <v>762</v>
      </c>
      <c r="I69" s="148"/>
      <c r="J69" s="134"/>
      <c r="K69" s="21" t="s">
        <v>879</v>
      </c>
      <c r="L69" s="21" t="s">
        <v>880</v>
      </c>
      <c r="M69" s="136" t="s">
        <v>881</v>
      </c>
      <c r="N69" s="141">
        <v>884000</v>
      </c>
      <c r="O69" s="141">
        <v>156000</v>
      </c>
      <c r="P69" s="141">
        <v>884000</v>
      </c>
      <c r="Q69" s="141">
        <v>156000</v>
      </c>
      <c r="R69" s="136" t="str">
        <f t="shared" si="0"/>
        <v>Podniesienie jakości działań SP ZOZ WSPR w Białymstoku związanych z zapobieganiem, przeciwdziałaniem i zwalczaniem COVID-19 i innych chorób zakaźnych poprzez zakup 2 ambulansów medycznych z wyposażeniem</v>
      </c>
      <c r="S69" s="134" t="s">
        <v>613</v>
      </c>
      <c r="T69" s="134" t="s">
        <v>613</v>
      </c>
      <c r="U69" s="134"/>
      <c r="V69" s="134" t="s">
        <v>620</v>
      </c>
      <c r="W69" s="134" t="s">
        <v>882</v>
      </c>
      <c r="X69" s="134" t="s">
        <v>620</v>
      </c>
      <c r="Y69" s="134" t="s">
        <v>624</v>
      </c>
      <c r="Z69" s="145" t="s">
        <v>883</v>
      </c>
    </row>
    <row r="70" spans="1:26" s="31" customFormat="1" ht="24.75" customHeight="1">
      <c r="A70" s="134"/>
      <c r="B70" s="139"/>
      <c r="C70" s="136"/>
      <c r="D70" s="134"/>
      <c r="E70" s="134"/>
      <c r="F70" s="134"/>
      <c r="G70" s="146"/>
      <c r="H70" s="147"/>
      <c r="I70" s="148"/>
      <c r="J70" s="134"/>
      <c r="K70" s="21" t="s">
        <v>884</v>
      </c>
      <c r="L70" s="21" t="s">
        <v>885</v>
      </c>
      <c r="M70" s="136"/>
      <c r="N70" s="141"/>
      <c r="O70" s="141"/>
      <c r="P70" s="141"/>
      <c r="Q70" s="141"/>
      <c r="R70" s="136"/>
      <c r="S70" s="134"/>
      <c r="T70" s="134"/>
      <c r="U70" s="134"/>
      <c r="V70" s="134"/>
      <c r="W70" s="134"/>
      <c r="X70" s="134"/>
      <c r="Y70" s="134"/>
      <c r="Z70" s="145"/>
    </row>
    <row r="71" spans="1:26" s="31" customFormat="1" ht="48">
      <c r="A71" s="25" t="s">
        <v>611</v>
      </c>
      <c r="B71" s="89" t="s">
        <v>554</v>
      </c>
      <c r="C71" s="29" t="s">
        <v>612</v>
      </c>
      <c r="D71" s="25" t="s">
        <v>613</v>
      </c>
      <c r="E71" s="25" t="s">
        <v>614</v>
      </c>
      <c r="F71" s="25" t="s">
        <v>614</v>
      </c>
      <c r="G71" s="93" t="s">
        <v>886</v>
      </c>
      <c r="H71" s="96" t="s">
        <v>887</v>
      </c>
      <c r="I71" s="21"/>
      <c r="J71" s="25"/>
      <c r="K71" s="21"/>
      <c r="L71" s="21"/>
      <c r="M71" s="29" t="s">
        <v>888</v>
      </c>
      <c r="N71" s="91">
        <v>442000</v>
      </c>
      <c r="O71" s="91">
        <v>78000</v>
      </c>
      <c r="P71" s="91">
        <v>442000</v>
      </c>
      <c r="Q71" s="91">
        <v>78000</v>
      </c>
      <c r="R71" s="29" t="str">
        <f t="shared" si="0"/>
        <v>Dostawa ambulansu oraz środków ochrony indywidualnej na potrzeby Pogotowia Ratunkowego Zespołu Opieki Zdrowotnej w Kłobucku</v>
      </c>
      <c r="S71" s="25" t="s">
        <v>613</v>
      </c>
      <c r="T71" s="25" t="s">
        <v>613</v>
      </c>
      <c r="U71" s="25"/>
      <c r="V71" s="25" t="s">
        <v>620</v>
      </c>
      <c r="W71" s="25" t="s">
        <v>620</v>
      </c>
      <c r="X71" s="25" t="s">
        <v>620</v>
      </c>
      <c r="Y71" s="25" t="s">
        <v>624</v>
      </c>
      <c r="Z71" s="95" t="s">
        <v>889</v>
      </c>
    </row>
    <row r="72" spans="1:26" s="31" customFormat="1" ht="72">
      <c r="A72" s="25" t="s">
        <v>611</v>
      </c>
      <c r="B72" s="89" t="s">
        <v>554</v>
      </c>
      <c r="C72" s="29" t="s">
        <v>612</v>
      </c>
      <c r="D72" s="25" t="s">
        <v>613</v>
      </c>
      <c r="E72" s="25" t="s">
        <v>614</v>
      </c>
      <c r="F72" s="25" t="s">
        <v>614</v>
      </c>
      <c r="G72" s="93" t="s">
        <v>890</v>
      </c>
      <c r="H72" s="96" t="s">
        <v>891</v>
      </c>
      <c r="I72" s="21"/>
      <c r="J72" s="25"/>
      <c r="K72" s="21" t="s">
        <v>892</v>
      </c>
      <c r="L72" s="21" t="s">
        <v>893</v>
      </c>
      <c r="M72" s="29" t="s">
        <v>894</v>
      </c>
      <c r="N72" s="91">
        <v>442000</v>
      </c>
      <c r="O72" s="91">
        <v>78000</v>
      </c>
      <c r="P72" s="91">
        <v>442000</v>
      </c>
      <c r="Q72" s="91">
        <v>78000</v>
      </c>
      <c r="R72" s="29" t="str">
        <f t="shared" si="0"/>
        <v>Zakup ambulansu oraz środków ochrony indywidualnej w celu zwiększenia skuteczności zapobiegania, przeciwdziałania i zwalczania COVID-19 oraz innych chorób zakaźnych</v>
      </c>
      <c r="S72" s="25" t="s">
        <v>613</v>
      </c>
      <c r="T72" s="25" t="s">
        <v>613</v>
      </c>
      <c r="U72" s="25"/>
      <c r="V72" s="25" t="s">
        <v>620</v>
      </c>
      <c r="W72" s="25" t="s">
        <v>620</v>
      </c>
      <c r="X72" s="25" t="s">
        <v>620</v>
      </c>
      <c r="Y72" s="25" t="s">
        <v>624</v>
      </c>
      <c r="Z72" s="95" t="s">
        <v>895</v>
      </c>
    </row>
    <row r="73" spans="1:26" s="31" customFormat="1" ht="76.5" customHeight="1">
      <c r="A73" s="25" t="s">
        <v>611</v>
      </c>
      <c r="B73" s="89" t="s">
        <v>554</v>
      </c>
      <c r="C73" s="29" t="s">
        <v>612</v>
      </c>
      <c r="D73" s="25" t="s">
        <v>613</v>
      </c>
      <c r="E73" s="25" t="s">
        <v>614</v>
      </c>
      <c r="F73" s="25" t="s">
        <v>614</v>
      </c>
      <c r="G73" s="93" t="s">
        <v>896</v>
      </c>
      <c r="H73" s="96" t="s">
        <v>897</v>
      </c>
      <c r="I73" s="21"/>
      <c r="J73" s="25"/>
      <c r="K73" s="21" t="s">
        <v>898</v>
      </c>
      <c r="L73" s="21" t="s">
        <v>899</v>
      </c>
      <c r="M73" s="29" t="s">
        <v>900</v>
      </c>
      <c r="N73" s="91">
        <v>442000</v>
      </c>
      <c r="O73" s="91">
        <v>78000</v>
      </c>
      <c r="P73" s="91">
        <v>442000</v>
      </c>
      <c r="Q73" s="91">
        <v>78000</v>
      </c>
      <c r="R73" s="29" t="str">
        <f t="shared" si="0"/>
        <v>Zakup ambulansu typu C dla Wojewódzkiego Szpitala Zespolonego w Kaliszu w związku z przeciwdziałaniem i zwalczaniem COVID-19 oraz innych chorób zakaźnych</v>
      </c>
      <c r="S73" s="25" t="s">
        <v>613</v>
      </c>
      <c r="T73" s="25" t="s">
        <v>613</v>
      </c>
      <c r="U73" s="25"/>
      <c r="V73" s="25" t="s">
        <v>620</v>
      </c>
      <c r="W73" s="25" t="s">
        <v>882</v>
      </c>
      <c r="X73" s="25" t="s">
        <v>620</v>
      </c>
      <c r="Y73" s="25" t="s">
        <v>624</v>
      </c>
      <c r="Z73" s="95" t="s">
        <v>901</v>
      </c>
    </row>
    <row r="74" spans="1:26" s="31" customFormat="1" ht="60">
      <c r="A74" s="25" t="s">
        <v>611</v>
      </c>
      <c r="B74" s="89" t="s">
        <v>554</v>
      </c>
      <c r="C74" s="29" t="s">
        <v>612</v>
      </c>
      <c r="D74" s="25" t="s">
        <v>613</v>
      </c>
      <c r="E74" s="25" t="s">
        <v>614</v>
      </c>
      <c r="F74" s="25" t="s">
        <v>614</v>
      </c>
      <c r="G74" s="93" t="s">
        <v>902</v>
      </c>
      <c r="H74" s="96" t="s">
        <v>903</v>
      </c>
      <c r="I74" s="21"/>
      <c r="J74" s="25"/>
      <c r="K74" s="21"/>
      <c r="L74" s="21"/>
      <c r="M74" s="29" t="s">
        <v>904</v>
      </c>
      <c r="N74" s="91">
        <v>442000</v>
      </c>
      <c r="O74" s="91">
        <v>78000</v>
      </c>
      <c r="P74" s="91">
        <v>442000</v>
      </c>
      <c r="Q74" s="91">
        <v>78000</v>
      </c>
      <c r="R74" s="29" t="str">
        <f t="shared" si="0"/>
        <v>Zakup ambulansu w związku z działaniami związanymi z zapobieganiem, przeciwdziałaniem i zwalczaniem "COVID-19" oraz innych chorób zakaźnych</v>
      </c>
      <c r="S74" s="25" t="s">
        <v>613</v>
      </c>
      <c r="T74" s="25" t="s">
        <v>613</v>
      </c>
      <c r="U74" s="25"/>
      <c r="V74" s="25" t="s">
        <v>620</v>
      </c>
      <c r="W74" s="25" t="s">
        <v>620</v>
      </c>
      <c r="X74" s="25" t="s">
        <v>620</v>
      </c>
      <c r="Y74" s="25" t="s">
        <v>624</v>
      </c>
      <c r="Z74" s="95" t="s">
        <v>905</v>
      </c>
    </row>
    <row r="75" spans="1:26" s="31" customFormat="1" ht="38.25" customHeight="1">
      <c r="A75" s="134" t="s">
        <v>611</v>
      </c>
      <c r="B75" s="139" t="s">
        <v>554</v>
      </c>
      <c r="C75" s="136" t="s">
        <v>612</v>
      </c>
      <c r="D75" s="134" t="s">
        <v>613</v>
      </c>
      <c r="E75" s="134" t="s">
        <v>614</v>
      </c>
      <c r="F75" s="134" t="s">
        <v>614</v>
      </c>
      <c r="G75" s="146" t="s">
        <v>671</v>
      </c>
      <c r="H75" s="147" t="s">
        <v>906</v>
      </c>
      <c r="I75" s="148"/>
      <c r="J75" s="134"/>
      <c r="K75" s="21" t="s">
        <v>907</v>
      </c>
      <c r="L75" s="21" t="s">
        <v>908</v>
      </c>
      <c r="M75" s="136" t="s">
        <v>909</v>
      </c>
      <c r="N75" s="141">
        <v>4420000</v>
      </c>
      <c r="O75" s="141">
        <v>780000</v>
      </c>
      <c r="P75" s="141">
        <v>4420000</v>
      </c>
      <c r="Q75" s="141">
        <v>780000</v>
      </c>
      <c r="R75" s="136" t="str">
        <f t="shared" si="0"/>
        <v>Doposażenie WSPR w Szczecinie w związku z pandemią wirusa SARS-CoV-2 - część II</v>
      </c>
      <c r="S75" s="134" t="s">
        <v>613</v>
      </c>
      <c r="T75" s="134" t="s">
        <v>613</v>
      </c>
      <c r="U75" s="134"/>
      <c r="V75" s="134" t="s">
        <v>620</v>
      </c>
      <c r="W75" s="134" t="s">
        <v>620</v>
      </c>
      <c r="X75" s="134" t="s">
        <v>620</v>
      </c>
      <c r="Y75" s="134" t="s">
        <v>624</v>
      </c>
      <c r="Z75" s="145" t="s">
        <v>910</v>
      </c>
    </row>
    <row r="76" spans="1:26" s="31" customFormat="1" ht="24">
      <c r="A76" s="134"/>
      <c r="B76" s="139"/>
      <c r="C76" s="136"/>
      <c r="D76" s="134"/>
      <c r="E76" s="134"/>
      <c r="F76" s="134"/>
      <c r="G76" s="146"/>
      <c r="H76" s="147"/>
      <c r="I76" s="148"/>
      <c r="J76" s="134"/>
      <c r="K76" s="21" t="s">
        <v>911</v>
      </c>
      <c r="L76" s="21" t="s">
        <v>912</v>
      </c>
      <c r="M76" s="136"/>
      <c r="N76" s="141"/>
      <c r="O76" s="141"/>
      <c r="P76" s="141"/>
      <c r="Q76" s="141"/>
      <c r="R76" s="136"/>
      <c r="S76" s="134"/>
      <c r="T76" s="134"/>
      <c r="U76" s="134"/>
      <c r="V76" s="134"/>
      <c r="W76" s="134"/>
      <c r="X76" s="134"/>
      <c r="Y76" s="134"/>
      <c r="Z76" s="145"/>
    </row>
    <row r="77" spans="1:26" s="31" customFormat="1" ht="24">
      <c r="A77" s="134"/>
      <c r="B77" s="139"/>
      <c r="C77" s="136"/>
      <c r="D77" s="134"/>
      <c r="E77" s="134"/>
      <c r="F77" s="134"/>
      <c r="G77" s="146"/>
      <c r="H77" s="147"/>
      <c r="I77" s="148"/>
      <c r="J77" s="134"/>
      <c r="K77" s="21" t="s">
        <v>913</v>
      </c>
      <c r="L77" s="21" t="s">
        <v>914</v>
      </c>
      <c r="M77" s="136"/>
      <c r="N77" s="141"/>
      <c r="O77" s="141"/>
      <c r="P77" s="141"/>
      <c r="Q77" s="141"/>
      <c r="R77" s="136"/>
      <c r="S77" s="134"/>
      <c r="T77" s="134"/>
      <c r="U77" s="134"/>
      <c r="V77" s="134"/>
      <c r="W77" s="134"/>
      <c r="X77" s="134"/>
      <c r="Y77" s="134"/>
      <c r="Z77" s="145"/>
    </row>
    <row r="78" spans="1:26" s="31" customFormat="1" ht="36">
      <c r="A78" s="134"/>
      <c r="B78" s="139"/>
      <c r="C78" s="136"/>
      <c r="D78" s="134"/>
      <c r="E78" s="134"/>
      <c r="F78" s="134"/>
      <c r="G78" s="146"/>
      <c r="H78" s="147"/>
      <c r="I78" s="148"/>
      <c r="J78" s="134"/>
      <c r="K78" s="21" t="s">
        <v>915</v>
      </c>
      <c r="L78" s="21" t="s">
        <v>916</v>
      </c>
      <c r="M78" s="136"/>
      <c r="N78" s="141"/>
      <c r="O78" s="141"/>
      <c r="P78" s="141"/>
      <c r="Q78" s="141"/>
      <c r="R78" s="136"/>
      <c r="S78" s="134"/>
      <c r="T78" s="134"/>
      <c r="U78" s="134"/>
      <c r="V78" s="134"/>
      <c r="W78" s="134"/>
      <c r="X78" s="134"/>
      <c r="Y78" s="134"/>
      <c r="Z78" s="145"/>
    </row>
    <row r="79" spans="1:26" s="31" customFormat="1" ht="24">
      <c r="A79" s="134"/>
      <c r="B79" s="139"/>
      <c r="C79" s="136"/>
      <c r="D79" s="134"/>
      <c r="E79" s="134"/>
      <c r="F79" s="134"/>
      <c r="G79" s="146"/>
      <c r="H79" s="147"/>
      <c r="I79" s="148"/>
      <c r="J79" s="134"/>
      <c r="K79" s="21" t="s">
        <v>917</v>
      </c>
      <c r="L79" s="21" t="s">
        <v>918</v>
      </c>
      <c r="M79" s="136"/>
      <c r="N79" s="141"/>
      <c r="O79" s="141"/>
      <c r="P79" s="141"/>
      <c r="Q79" s="141"/>
      <c r="R79" s="136"/>
      <c r="S79" s="134"/>
      <c r="T79" s="134"/>
      <c r="U79" s="134"/>
      <c r="V79" s="134"/>
      <c r="W79" s="134"/>
      <c r="X79" s="134"/>
      <c r="Y79" s="134"/>
      <c r="Z79" s="145"/>
    </row>
    <row r="80" spans="1:26" s="31" customFormat="1" ht="24">
      <c r="A80" s="134"/>
      <c r="B80" s="139"/>
      <c r="C80" s="136"/>
      <c r="D80" s="134"/>
      <c r="E80" s="134"/>
      <c r="F80" s="134"/>
      <c r="G80" s="146"/>
      <c r="H80" s="147"/>
      <c r="I80" s="148"/>
      <c r="J80" s="134"/>
      <c r="K80" s="21" t="s">
        <v>919</v>
      </c>
      <c r="L80" s="21" t="s">
        <v>920</v>
      </c>
      <c r="M80" s="136"/>
      <c r="N80" s="141"/>
      <c r="O80" s="141"/>
      <c r="P80" s="141"/>
      <c r="Q80" s="141"/>
      <c r="R80" s="136"/>
      <c r="S80" s="134"/>
      <c r="T80" s="134"/>
      <c r="U80" s="134"/>
      <c r="V80" s="134"/>
      <c r="W80" s="134"/>
      <c r="X80" s="134"/>
      <c r="Y80" s="134"/>
      <c r="Z80" s="145"/>
    </row>
    <row r="81" spans="1:26" s="31" customFormat="1" ht="24">
      <c r="A81" s="134"/>
      <c r="B81" s="139"/>
      <c r="C81" s="136"/>
      <c r="D81" s="134"/>
      <c r="E81" s="134"/>
      <c r="F81" s="134"/>
      <c r="G81" s="146"/>
      <c r="H81" s="147"/>
      <c r="I81" s="148"/>
      <c r="J81" s="134"/>
      <c r="K81" s="21" t="s">
        <v>921</v>
      </c>
      <c r="L81" s="21" t="s">
        <v>922</v>
      </c>
      <c r="M81" s="136"/>
      <c r="N81" s="141"/>
      <c r="O81" s="141"/>
      <c r="P81" s="141"/>
      <c r="Q81" s="141"/>
      <c r="R81" s="136"/>
      <c r="S81" s="134"/>
      <c r="T81" s="134"/>
      <c r="U81" s="134"/>
      <c r="V81" s="134"/>
      <c r="W81" s="134"/>
      <c r="X81" s="134"/>
      <c r="Y81" s="134"/>
      <c r="Z81" s="145"/>
    </row>
    <row r="82" spans="1:26" s="31" customFormat="1" ht="24">
      <c r="A82" s="134"/>
      <c r="B82" s="139"/>
      <c r="C82" s="136"/>
      <c r="D82" s="134"/>
      <c r="E82" s="134"/>
      <c r="F82" s="134"/>
      <c r="G82" s="146"/>
      <c r="H82" s="147"/>
      <c r="I82" s="148"/>
      <c r="J82" s="134"/>
      <c r="K82" s="21" t="s">
        <v>923</v>
      </c>
      <c r="L82" s="21" t="s">
        <v>924</v>
      </c>
      <c r="M82" s="136"/>
      <c r="N82" s="141"/>
      <c r="O82" s="141"/>
      <c r="P82" s="141"/>
      <c r="Q82" s="141"/>
      <c r="R82" s="136"/>
      <c r="S82" s="134"/>
      <c r="T82" s="134"/>
      <c r="U82" s="134"/>
      <c r="V82" s="134"/>
      <c r="W82" s="134"/>
      <c r="X82" s="134"/>
      <c r="Y82" s="134"/>
      <c r="Z82" s="145"/>
    </row>
    <row r="83" spans="1:26" s="31" customFormat="1" ht="24">
      <c r="A83" s="134"/>
      <c r="B83" s="139"/>
      <c r="C83" s="136"/>
      <c r="D83" s="134"/>
      <c r="E83" s="134"/>
      <c r="F83" s="134"/>
      <c r="G83" s="146"/>
      <c r="H83" s="147"/>
      <c r="I83" s="148"/>
      <c r="J83" s="134"/>
      <c r="K83" s="21" t="s">
        <v>925</v>
      </c>
      <c r="L83" s="21" t="s">
        <v>926</v>
      </c>
      <c r="M83" s="136"/>
      <c r="N83" s="141"/>
      <c r="O83" s="141"/>
      <c r="P83" s="141"/>
      <c r="Q83" s="141"/>
      <c r="R83" s="136"/>
      <c r="S83" s="134"/>
      <c r="T83" s="134"/>
      <c r="U83" s="134"/>
      <c r="V83" s="134"/>
      <c r="W83" s="134"/>
      <c r="X83" s="134"/>
      <c r="Y83" s="134"/>
      <c r="Z83" s="145"/>
    </row>
    <row r="84" spans="1:26" s="31" customFormat="1" ht="72">
      <c r="A84" s="25" t="s">
        <v>611</v>
      </c>
      <c r="B84" s="89" t="s">
        <v>554</v>
      </c>
      <c r="C84" s="29" t="s">
        <v>612</v>
      </c>
      <c r="D84" s="25" t="s">
        <v>613</v>
      </c>
      <c r="E84" s="25" t="s">
        <v>614</v>
      </c>
      <c r="F84" s="25" t="s">
        <v>614</v>
      </c>
      <c r="G84" s="93" t="s">
        <v>927</v>
      </c>
      <c r="H84" s="96" t="s">
        <v>928</v>
      </c>
      <c r="I84" s="21"/>
      <c r="J84" s="25"/>
      <c r="K84" s="21" t="s">
        <v>929</v>
      </c>
      <c r="L84" s="21" t="s">
        <v>930</v>
      </c>
      <c r="M84" s="29" t="s">
        <v>685</v>
      </c>
      <c r="N84" s="91">
        <v>442000</v>
      </c>
      <c r="O84" s="91">
        <v>78000</v>
      </c>
      <c r="P84" s="91">
        <v>442000</v>
      </c>
      <c r="Q84" s="91">
        <v>78000</v>
      </c>
      <c r="R84" s="29" t="str">
        <f t="shared" si="0"/>
        <v xml:space="preserve">Wsparcie Zespołów Ratownictwa Medycznego na realizację działań związanych z zapobieganiem, przeciwdziałaniem i zwalczaniem COVID-19 oraz innych chorób zakaźnych </v>
      </c>
      <c r="S84" s="25" t="s">
        <v>613</v>
      </c>
      <c r="T84" s="25" t="s">
        <v>613</v>
      </c>
      <c r="U84" s="25"/>
      <c r="V84" s="25" t="s">
        <v>620</v>
      </c>
      <c r="W84" s="25" t="s">
        <v>620</v>
      </c>
      <c r="X84" s="25" t="s">
        <v>620</v>
      </c>
      <c r="Y84" s="25" t="s">
        <v>624</v>
      </c>
      <c r="Z84" s="95" t="s">
        <v>931</v>
      </c>
    </row>
    <row r="85" spans="1:26" s="31" customFormat="1" ht="60">
      <c r="A85" s="25" t="s">
        <v>611</v>
      </c>
      <c r="B85" s="89" t="s">
        <v>554</v>
      </c>
      <c r="C85" s="29" t="s">
        <v>612</v>
      </c>
      <c r="D85" s="25" t="s">
        <v>613</v>
      </c>
      <c r="E85" s="25" t="s">
        <v>614</v>
      </c>
      <c r="F85" s="25" t="s">
        <v>614</v>
      </c>
      <c r="G85" s="93" t="s">
        <v>932</v>
      </c>
      <c r="H85" s="96" t="s">
        <v>933</v>
      </c>
      <c r="I85" s="21"/>
      <c r="J85" s="25"/>
      <c r="K85" s="21"/>
      <c r="L85" s="21"/>
      <c r="M85" s="29" t="s">
        <v>934</v>
      </c>
      <c r="N85" s="91">
        <v>442000</v>
      </c>
      <c r="O85" s="91">
        <v>78000</v>
      </c>
      <c r="P85" s="91">
        <v>442000</v>
      </c>
      <c r="Q85" s="91">
        <v>78000</v>
      </c>
      <c r="R85" s="29" t="str">
        <f t="shared" si="0"/>
        <v>Zakup ambulansu Typu B oraz środków ochrony indywidualnej dla ZRM Szpitala Powiatowego w Kętrzynie ze środków finansowych w ramach  POIiŚ na lata 2014-2020</v>
      </c>
      <c r="S85" s="25" t="s">
        <v>613</v>
      </c>
      <c r="T85" s="25" t="s">
        <v>613</v>
      </c>
      <c r="U85" s="25"/>
      <c r="V85" s="25" t="s">
        <v>620</v>
      </c>
      <c r="W85" s="25" t="s">
        <v>620</v>
      </c>
      <c r="X85" s="25" t="s">
        <v>620</v>
      </c>
      <c r="Y85" s="25" t="s">
        <v>624</v>
      </c>
      <c r="Z85" s="95" t="s">
        <v>935</v>
      </c>
    </row>
    <row r="86" spans="1:26" s="31" customFormat="1" ht="60">
      <c r="A86" s="25" t="s">
        <v>611</v>
      </c>
      <c r="B86" s="89" t="s">
        <v>554</v>
      </c>
      <c r="C86" s="29" t="s">
        <v>612</v>
      </c>
      <c r="D86" s="25" t="s">
        <v>613</v>
      </c>
      <c r="E86" s="25" t="s">
        <v>614</v>
      </c>
      <c r="F86" s="25" t="s">
        <v>614</v>
      </c>
      <c r="G86" s="93" t="s">
        <v>936</v>
      </c>
      <c r="H86" s="96" t="s">
        <v>937</v>
      </c>
      <c r="I86" s="21"/>
      <c r="J86" s="25"/>
      <c r="K86" s="21" t="s">
        <v>938</v>
      </c>
      <c r="L86" s="21" t="s">
        <v>939</v>
      </c>
      <c r="M86" s="29" t="s">
        <v>940</v>
      </c>
      <c r="N86" s="91">
        <v>442000</v>
      </c>
      <c r="O86" s="91">
        <v>78000</v>
      </c>
      <c r="P86" s="91">
        <v>442000</v>
      </c>
      <c r="Q86" s="91">
        <v>78000</v>
      </c>
      <c r="R86" s="29" t="str">
        <f t="shared" si="0"/>
        <v>Zakup ambulansu dla Szpitala Powiatowego w Limanowej  imienia Miłosierdzia Bożego oraz zakup środków ochrony indywidualnej i środków do dezynfekcji</v>
      </c>
      <c r="S86" s="25" t="s">
        <v>613</v>
      </c>
      <c r="T86" s="25" t="s">
        <v>613</v>
      </c>
      <c r="U86" s="25"/>
      <c r="V86" s="25" t="s">
        <v>620</v>
      </c>
      <c r="W86" s="25" t="s">
        <v>620</v>
      </c>
      <c r="X86" s="25" t="s">
        <v>620</v>
      </c>
      <c r="Y86" s="25" t="s">
        <v>624</v>
      </c>
      <c r="Z86" s="95" t="s">
        <v>941</v>
      </c>
    </row>
    <row r="87" spans="1:26" s="31" customFormat="1" ht="108" customHeight="1">
      <c r="A87" s="134" t="s">
        <v>611</v>
      </c>
      <c r="B87" s="139" t="s">
        <v>554</v>
      </c>
      <c r="C87" s="136" t="s">
        <v>612</v>
      </c>
      <c r="D87" s="134" t="s">
        <v>613</v>
      </c>
      <c r="E87" s="134" t="s">
        <v>614</v>
      </c>
      <c r="F87" s="134" t="s">
        <v>614</v>
      </c>
      <c r="G87" s="146" t="s">
        <v>942</v>
      </c>
      <c r="H87" s="147" t="s">
        <v>943</v>
      </c>
      <c r="I87" s="148"/>
      <c r="J87" s="134"/>
      <c r="K87" s="97" t="s">
        <v>944</v>
      </c>
      <c r="L87" s="21" t="s">
        <v>945</v>
      </c>
      <c r="M87" s="136" t="s">
        <v>946</v>
      </c>
      <c r="N87" s="141">
        <v>832000</v>
      </c>
      <c r="O87" s="141">
        <v>208000</v>
      </c>
      <c r="P87" s="141">
        <v>832000</v>
      </c>
      <c r="Q87" s="141">
        <v>208000</v>
      </c>
      <c r="R87" s="136" t="str">
        <f t="shared" si="0"/>
        <v>Zakup ambulansów medycznych, środków ochrony indywidualnej oraz środków do dezynfekcji  przez SP ZOZ "RM-MEDITRANS" Stację Pogotowia Ratunkowego i Transportu Sanitarnego w Siedlcach w ramach walki z COVID-19 oraz innymi chorobami zakaźnymi ze środków POIiŚ 2014-2020</v>
      </c>
      <c r="S87" s="134" t="s">
        <v>613</v>
      </c>
      <c r="T87" s="134" t="s">
        <v>613</v>
      </c>
      <c r="U87" s="134"/>
      <c r="V87" s="134" t="s">
        <v>620</v>
      </c>
      <c r="W87" s="134" t="s">
        <v>620</v>
      </c>
      <c r="X87" s="134" t="s">
        <v>620</v>
      </c>
      <c r="Y87" s="134" t="s">
        <v>624</v>
      </c>
      <c r="Z87" s="145" t="s">
        <v>947</v>
      </c>
    </row>
    <row r="88" spans="1:26" s="31" customFormat="1" ht="12.75">
      <c r="A88" s="134"/>
      <c r="B88" s="139"/>
      <c r="C88" s="136"/>
      <c r="D88" s="134"/>
      <c r="E88" s="134"/>
      <c r="F88" s="134"/>
      <c r="G88" s="146"/>
      <c r="H88" s="147"/>
      <c r="I88" s="148"/>
      <c r="J88" s="134"/>
      <c r="K88" s="97" t="s">
        <v>948</v>
      </c>
      <c r="L88" s="21" t="s">
        <v>949</v>
      </c>
      <c r="M88" s="136"/>
      <c r="N88" s="141"/>
      <c r="O88" s="141"/>
      <c r="P88" s="141"/>
      <c r="Q88" s="141"/>
      <c r="R88" s="136"/>
      <c r="S88" s="134"/>
      <c r="T88" s="134"/>
      <c r="U88" s="134"/>
      <c r="V88" s="134"/>
      <c r="W88" s="134"/>
      <c r="X88" s="134"/>
      <c r="Y88" s="134"/>
      <c r="Z88" s="145"/>
    </row>
    <row r="89" spans="1:26" s="31" customFormat="1" ht="108">
      <c r="A89" s="25" t="s">
        <v>611</v>
      </c>
      <c r="B89" s="89" t="s">
        <v>554</v>
      </c>
      <c r="C89" s="29" t="s">
        <v>612</v>
      </c>
      <c r="D89" s="25" t="s">
        <v>613</v>
      </c>
      <c r="E89" s="25" t="s">
        <v>614</v>
      </c>
      <c r="F89" s="25" t="s">
        <v>614</v>
      </c>
      <c r="G89" s="93" t="s">
        <v>950</v>
      </c>
      <c r="H89" s="96" t="s">
        <v>951</v>
      </c>
      <c r="I89" s="21"/>
      <c r="J89" s="25"/>
      <c r="K89" s="97"/>
      <c r="L89" s="21"/>
      <c r="M89" s="29" t="s">
        <v>952</v>
      </c>
      <c r="N89" s="91">
        <v>415995.2</v>
      </c>
      <c r="O89" s="91">
        <v>103998.79999999999</v>
      </c>
      <c r="P89" s="91">
        <v>415995.2</v>
      </c>
      <c r="Q89" s="91">
        <v>103998.79999999999</v>
      </c>
      <c r="R89" s="29" t="str">
        <f t="shared" si="0"/>
        <v>Zapobieganie, przeciwdziałanie i zwalczanie COVID-19 oraz innych chorób zakaźnych przez Samodzielny Publiczny Zakład Opieki Zdrowotnej Powiatowa Stacja Ratownictwa Medycznego Powiatu Warszawskiego Zachodniego poprzez zakup ambulansu wraz z wyposażeniem oraz zakup środków ochrony indywidualnej</v>
      </c>
      <c r="S89" s="25" t="s">
        <v>613</v>
      </c>
      <c r="T89" s="25" t="s">
        <v>613</v>
      </c>
      <c r="U89" s="25"/>
      <c r="V89" s="25" t="s">
        <v>620</v>
      </c>
      <c r="W89" s="25" t="s">
        <v>620</v>
      </c>
      <c r="X89" s="25" t="s">
        <v>620</v>
      </c>
      <c r="Y89" s="25" t="s">
        <v>624</v>
      </c>
      <c r="Z89" s="95" t="s">
        <v>953</v>
      </c>
    </row>
    <row r="90" spans="1:26" s="31" customFormat="1" ht="60">
      <c r="A90" s="25" t="s">
        <v>611</v>
      </c>
      <c r="B90" s="89" t="s">
        <v>554</v>
      </c>
      <c r="C90" s="29" t="s">
        <v>612</v>
      </c>
      <c r="D90" s="25" t="s">
        <v>613</v>
      </c>
      <c r="E90" s="25" t="s">
        <v>614</v>
      </c>
      <c r="F90" s="25" t="s">
        <v>614</v>
      </c>
      <c r="G90" s="93" t="s">
        <v>954</v>
      </c>
      <c r="H90" s="96" t="s">
        <v>955</v>
      </c>
      <c r="I90" s="21"/>
      <c r="J90" s="25"/>
      <c r="K90" s="21"/>
      <c r="L90" s="21"/>
      <c r="M90" s="29" t="s">
        <v>956</v>
      </c>
      <c r="N90" s="91">
        <v>442000</v>
      </c>
      <c r="O90" s="91">
        <v>78000</v>
      </c>
      <c r="P90" s="91">
        <v>442000</v>
      </c>
      <c r="Q90" s="91">
        <v>78000</v>
      </c>
      <c r="R90" s="29" t="str">
        <f t="shared" si="0"/>
        <v>Zakup Ambuansu dla Szpital Lipno sp. z o. o.</v>
      </c>
      <c r="S90" s="25" t="s">
        <v>613</v>
      </c>
      <c r="T90" s="25" t="s">
        <v>613</v>
      </c>
      <c r="U90" s="25"/>
      <c r="V90" s="25" t="s">
        <v>620</v>
      </c>
      <c r="W90" s="25" t="s">
        <v>620</v>
      </c>
      <c r="X90" s="25" t="s">
        <v>620</v>
      </c>
      <c r="Y90" s="25" t="s">
        <v>624</v>
      </c>
      <c r="Z90" s="95" t="s">
        <v>957</v>
      </c>
    </row>
    <row r="91" spans="1:26" s="31" customFormat="1" ht="89.25" customHeight="1">
      <c r="A91" s="25" t="s">
        <v>611</v>
      </c>
      <c r="B91" s="89" t="s">
        <v>554</v>
      </c>
      <c r="C91" s="29" t="s">
        <v>612</v>
      </c>
      <c r="D91" s="25" t="s">
        <v>613</v>
      </c>
      <c r="E91" s="25" t="s">
        <v>614</v>
      </c>
      <c r="F91" s="25" t="s">
        <v>614</v>
      </c>
      <c r="G91" s="93" t="s">
        <v>958</v>
      </c>
      <c r="H91" s="96" t="s">
        <v>959</v>
      </c>
      <c r="I91" s="21"/>
      <c r="J91" s="25"/>
      <c r="K91" s="21"/>
      <c r="L91" s="21"/>
      <c r="M91" s="29" t="s">
        <v>960</v>
      </c>
      <c r="N91" s="91">
        <v>884000</v>
      </c>
      <c r="O91" s="91">
        <v>156000</v>
      </c>
      <c r="P91" s="91">
        <v>884000</v>
      </c>
      <c r="Q91" s="91">
        <v>156000</v>
      </c>
      <c r="R91" s="29" t="str">
        <f t="shared" si="0"/>
        <v xml:space="preserve">Wsparcie Zespołów Ratownictwa Medycznego w realizacji działań związanych z zapobieganiem, przeciwdziałaniem i zwalczaniem COVID-19 oraz innych chorób zakaźnych </v>
      </c>
      <c r="S91" s="25" t="s">
        <v>613</v>
      </c>
      <c r="T91" s="25" t="s">
        <v>613</v>
      </c>
      <c r="U91" s="25"/>
      <c r="V91" s="25" t="s">
        <v>620</v>
      </c>
      <c r="W91" s="25" t="s">
        <v>620</v>
      </c>
      <c r="X91" s="25" t="s">
        <v>620</v>
      </c>
      <c r="Y91" s="25" t="s">
        <v>624</v>
      </c>
      <c r="Z91" s="95" t="s">
        <v>961</v>
      </c>
    </row>
    <row r="92" spans="1:26" s="31" customFormat="1" ht="72">
      <c r="A92" s="25" t="s">
        <v>611</v>
      </c>
      <c r="B92" s="89" t="s">
        <v>554</v>
      </c>
      <c r="C92" s="29" t="s">
        <v>612</v>
      </c>
      <c r="D92" s="25" t="s">
        <v>613</v>
      </c>
      <c r="E92" s="25" t="s">
        <v>614</v>
      </c>
      <c r="F92" s="25" t="s">
        <v>614</v>
      </c>
      <c r="G92" s="93" t="s">
        <v>962</v>
      </c>
      <c r="H92" s="96" t="s">
        <v>963</v>
      </c>
      <c r="I92" s="21"/>
      <c r="J92" s="25"/>
      <c r="K92" s="21" t="s">
        <v>964</v>
      </c>
      <c r="L92" s="21" t="s">
        <v>965</v>
      </c>
      <c r="M92" s="29" t="s">
        <v>966</v>
      </c>
      <c r="N92" s="91">
        <v>441872.58</v>
      </c>
      <c r="O92" s="91">
        <v>77977.51999999996</v>
      </c>
      <c r="P92" s="91">
        <v>441872.58</v>
      </c>
      <c r="Q92" s="91">
        <v>77977.51999999996</v>
      </c>
      <c r="R92" s="29" t="str">
        <f t="shared" si="0"/>
        <v>Zakup ambulansu oraz środków ochrony indywidualnej dla SPZOZ Sądeckiego Pogotowia Ratunkowego</v>
      </c>
      <c r="S92" s="25" t="s">
        <v>613</v>
      </c>
      <c r="T92" s="25" t="s">
        <v>613</v>
      </c>
      <c r="U92" s="25"/>
      <c r="V92" s="25" t="s">
        <v>620</v>
      </c>
      <c r="W92" s="25" t="s">
        <v>620</v>
      </c>
      <c r="X92" s="25" t="s">
        <v>620</v>
      </c>
      <c r="Y92" s="25" t="s">
        <v>624</v>
      </c>
      <c r="Z92" s="95" t="s">
        <v>967</v>
      </c>
    </row>
    <row r="93" spans="1:26" s="31" customFormat="1" ht="120">
      <c r="A93" s="25" t="s">
        <v>611</v>
      </c>
      <c r="B93" s="89" t="s">
        <v>554</v>
      </c>
      <c r="C93" s="29" t="s">
        <v>612</v>
      </c>
      <c r="D93" s="25" t="s">
        <v>613</v>
      </c>
      <c r="E93" s="25" t="s">
        <v>614</v>
      </c>
      <c r="F93" s="25" t="s">
        <v>614</v>
      </c>
      <c r="G93" s="93" t="s">
        <v>968</v>
      </c>
      <c r="H93" s="96" t="s">
        <v>684</v>
      </c>
      <c r="I93" s="21"/>
      <c r="J93" s="25"/>
      <c r="K93" s="21"/>
      <c r="L93" s="21"/>
      <c r="M93" s="29" t="s">
        <v>969</v>
      </c>
      <c r="N93" s="91">
        <v>884000</v>
      </c>
      <c r="O93" s="91">
        <v>156000</v>
      </c>
      <c r="P93" s="91">
        <v>884000</v>
      </c>
      <c r="Q93" s="91">
        <v>156000</v>
      </c>
      <c r="R93" s="29" t="str">
        <f t="shared" si="0"/>
        <v>Zakup ambulansów spełniających wymagania normy PN:EN 1789 oraz środków do dezynfekcji dla Pogotowia Ratunkowego we Wrocławiu w ramach wsparcia Zespołów Ratownictwa Medycznego na realizację działań związanych z zapobieganiem, przeciwdziałaniem i zwalczaniem COVID-19 oraz innych chorób zakaźnych</v>
      </c>
      <c r="S93" s="25" t="s">
        <v>613</v>
      </c>
      <c r="T93" s="25" t="s">
        <v>613</v>
      </c>
      <c r="U93" s="25"/>
      <c r="V93" s="25" t="s">
        <v>620</v>
      </c>
      <c r="W93" s="25" t="s">
        <v>620</v>
      </c>
      <c r="X93" s="25" t="s">
        <v>620</v>
      </c>
      <c r="Y93" s="25" t="s">
        <v>624</v>
      </c>
      <c r="Z93" s="95" t="s">
        <v>970</v>
      </c>
    </row>
    <row r="94" spans="1:26" s="31" customFormat="1" ht="48">
      <c r="A94" s="25" t="s">
        <v>611</v>
      </c>
      <c r="B94" s="89" t="s">
        <v>554</v>
      </c>
      <c r="C94" s="29" t="s">
        <v>612</v>
      </c>
      <c r="D94" s="25" t="s">
        <v>613</v>
      </c>
      <c r="E94" s="25" t="s">
        <v>614</v>
      </c>
      <c r="F94" s="25" t="s">
        <v>614</v>
      </c>
      <c r="G94" s="93" t="s">
        <v>971</v>
      </c>
      <c r="H94" s="96" t="s">
        <v>972</v>
      </c>
      <c r="I94" s="21"/>
      <c r="J94" s="25"/>
      <c r="K94" s="21"/>
      <c r="L94" s="21"/>
      <c r="M94" s="29" t="s">
        <v>973</v>
      </c>
      <c r="N94" s="91">
        <v>442000</v>
      </c>
      <c r="O94" s="91">
        <v>78000</v>
      </c>
      <c r="P94" s="91">
        <v>442000</v>
      </c>
      <c r="Q94" s="91">
        <v>78000</v>
      </c>
      <c r="R94" s="29" t="str">
        <f t="shared" si="0"/>
        <v>Zakup ambulansu drogowego oraz środków ochrony osobistej i środków do dezynfekcji dla SPZOZ w Wolsztynie</v>
      </c>
      <c r="S94" s="25" t="s">
        <v>613</v>
      </c>
      <c r="T94" s="25" t="s">
        <v>613</v>
      </c>
      <c r="U94" s="25"/>
      <c r="V94" s="25" t="s">
        <v>620</v>
      </c>
      <c r="W94" s="25" t="s">
        <v>620</v>
      </c>
      <c r="X94" s="25" t="s">
        <v>620</v>
      </c>
      <c r="Y94" s="25" t="s">
        <v>624</v>
      </c>
      <c r="Z94" s="95" t="s">
        <v>974</v>
      </c>
    </row>
    <row r="95" spans="1:26" s="31" customFormat="1" ht="51" customHeight="1">
      <c r="A95" s="25" t="s">
        <v>611</v>
      </c>
      <c r="B95" s="89" t="s">
        <v>554</v>
      </c>
      <c r="C95" s="29" t="s">
        <v>612</v>
      </c>
      <c r="D95" s="25" t="s">
        <v>613</v>
      </c>
      <c r="E95" s="25" t="s">
        <v>614</v>
      </c>
      <c r="F95" s="25" t="s">
        <v>614</v>
      </c>
      <c r="G95" s="93" t="s">
        <v>975</v>
      </c>
      <c r="H95" s="96" t="s">
        <v>976</v>
      </c>
      <c r="I95" s="21"/>
      <c r="J95" s="25"/>
      <c r="K95" s="21"/>
      <c r="L95" s="21"/>
      <c r="M95" s="29" t="s">
        <v>977</v>
      </c>
      <c r="N95" s="91">
        <v>441985.12</v>
      </c>
      <c r="O95" s="91">
        <v>77997.38</v>
      </c>
      <c r="P95" s="91">
        <v>441985.12</v>
      </c>
      <c r="Q95" s="91">
        <v>77997.38</v>
      </c>
      <c r="R95" s="29" t="str">
        <f t="shared" si="0"/>
        <v xml:space="preserve">Zakup ambulansu typu C wraz z wyposażeniem oraz środków ochrony indywidualnej i środków do dezynfekcji </v>
      </c>
      <c r="S95" s="25" t="s">
        <v>613</v>
      </c>
      <c r="T95" s="25" t="s">
        <v>613</v>
      </c>
      <c r="U95" s="25"/>
      <c r="V95" s="25" t="s">
        <v>620</v>
      </c>
      <c r="W95" s="25" t="s">
        <v>620</v>
      </c>
      <c r="X95" s="25" t="s">
        <v>620</v>
      </c>
      <c r="Y95" s="25" t="s">
        <v>624</v>
      </c>
      <c r="Z95" s="95" t="s">
        <v>978</v>
      </c>
    </row>
    <row r="96" spans="1:26" s="31" customFormat="1" ht="84">
      <c r="A96" s="25" t="s">
        <v>611</v>
      </c>
      <c r="B96" s="89" t="s">
        <v>554</v>
      </c>
      <c r="C96" s="29" t="s">
        <v>612</v>
      </c>
      <c r="D96" s="25" t="s">
        <v>613</v>
      </c>
      <c r="E96" s="25" t="s">
        <v>614</v>
      </c>
      <c r="F96" s="25" t="s">
        <v>614</v>
      </c>
      <c r="G96" s="93" t="s">
        <v>979</v>
      </c>
      <c r="H96" s="96" t="s">
        <v>980</v>
      </c>
      <c r="I96" s="21"/>
      <c r="J96" s="25"/>
      <c r="K96" s="21" t="s">
        <v>981</v>
      </c>
      <c r="L96" s="21" t="s">
        <v>982</v>
      </c>
      <c r="M96" s="29" t="s">
        <v>983</v>
      </c>
      <c r="N96" s="91">
        <v>442000</v>
      </c>
      <c r="O96" s="91">
        <v>78000</v>
      </c>
      <c r="P96" s="91">
        <v>442000</v>
      </c>
      <c r="Q96" s="91">
        <v>78000</v>
      </c>
      <c r="R96" s="29" t="str">
        <f t="shared" si="0"/>
        <v>Zakup ambulansu oraz środków ochrony indywidualnej i dezynfekcji związanych z zapobieganiem, przeciwdziałaniem i zwalczaniem "COVID-19" i innych chorób zakaźnych dla zespołu Ratownictwa Medycznego w Olecku</v>
      </c>
      <c r="S96" s="25" t="s">
        <v>613</v>
      </c>
      <c r="T96" s="25" t="s">
        <v>613</v>
      </c>
      <c r="U96" s="25"/>
      <c r="V96" s="25" t="s">
        <v>620</v>
      </c>
      <c r="W96" s="25" t="s">
        <v>620</v>
      </c>
      <c r="X96" s="25" t="s">
        <v>620</v>
      </c>
      <c r="Y96" s="25" t="s">
        <v>624</v>
      </c>
      <c r="Z96" s="95" t="s">
        <v>984</v>
      </c>
    </row>
    <row r="97" spans="1:26" s="31" customFormat="1" ht="76.5" customHeight="1">
      <c r="A97" s="25" t="s">
        <v>611</v>
      </c>
      <c r="B97" s="89" t="s">
        <v>554</v>
      </c>
      <c r="C97" s="29" t="s">
        <v>612</v>
      </c>
      <c r="D97" s="25" t="s">
        <v>613</v>
      </c>
      <c r="E97" s="25" t="s">
        <v>614</v>
      </c>
      <c r="F97" s="25" t="s">
        <v>614</v>
      </c>
      <c r="G97" s="93" t="s">
        <v>985</v>
      </c>
      <c r="H97" s="96" t="s">
        <v>813</v>
      </c>
      <c r="I97" s="21"/>
      <c r="J97" s="25"/>
      <c r="K97" s="21"/>
      <c r="L97" s="21"/>
      <c r="M97" s="29" t="s">
        <v>986</v>
      </c>
      <c r="N97" s="91">
        <v>442000</v>
      </c>
      <c r="O97" s="91">
        <v>78000</v>
      </c>
      <c r="P97" s="91">
        <v>442000</v>
      </c>
      <c r="Q97" s="91">
        <v>78000</v>
      </c>
      <c r="R97" s="29" t="str">
        <f t="shared" si="0"/>
        <v>Zakup ambulansu drogowego typu "C" wraz z niezbędnym wyposażeniem w związku z realizacją działań związanych z zapobieganiem i zwalczaniem wirusa Covid - 19 oraz innch chorób zakaźnych</v>
      </c>
      <c r="S97" s="25" t="s">
        <v>613</v>
      </c>
      <c r="T97" s="25" t="s">
        <v>613</v>
      </c>
      <c r="U97" s="25"/>
      <c r="V97" s="25" t="s">
        <v>620</v>
      </c>
      <c r="W97" s="25"/>
      <c r="X97" s="25" t="s">
        <v>620</v>
      </c>
      <c r="Y97" s="25" t="s">
        <v>624</v>
      </c>
      <c r="Z97" s="95" t="s">
        <v>987</v>
      </c>
    </row>
    <row r="98" spans="1:26" s="31" customFormat="1" ht="120">
      <c r="A98" s="25" t="s">
        <v>611</v>
      </c>
      <c r="B98" s="89" t="s">
        <v>554</v>
      </c>
      <c r="C98" s="29" t="s">
        <v>612</v>
      </c>
      <c r="D98" s="25" t="s">
        <v>613</v>
      </c>
      <c r="E98" s="25" t="s">
        <v>614</v>
      </c>
      <c r="F98" s="25" t="s">
        <v>614</v>
      </c>
      <c r="G98" s="93" t="s">
        <v>988</v>
      </c>
      <c r="H98" s="96" t="s">
        <v>744</v>
      </c>
      <c r="I98" s="21"/>
      <c r="J98" s="25"/>
      <c r="K98" s="21" t="s">
        <v>989</v>
      </c>
      <c r="L98" s="21" t="s">
        <v>746</v>
      </c>
      <c r="M98" s="29" t="s">
        <v>990</v>
      </c>
      <c r="N98" s="91">
        <v>884000</v>
      </c>
      <c r="O98" s="91">
        <v>156000</v>
      </c>
      <c r="P98" s="91">
        <v>884000</v>
      </c>
      <c r="Q98" s="91">
        <v>156000</v>
      </c>
      <c r="R98" s="29" t="str">
        <f t="shared" si="0"/>
        <v>Zakup 2 ambulansów wraz z wyposażeniem oraz środków
ochrony indywidualnej na potrzeby zespołów ratownictwa medycznego dla Wojewódzkiego Pogotowia Ratunkowego SP ZOZ w Lublinie na realizację działań związanych z zapobieganiem, przeciwdziałaniem i zwalczaniem COVID-19 oraz innych chorób zakaźnych</v>
      </c>
      <c r="S98" s="25" t="s">
        <v>613</v>
      </c>
      <c r="T98" s="25" t="s">
        <v>613</v>
      </c>
      <c r="U98" s="25"/>
      <c r="V98" s="25" t="s">
        <v>620</v>
      </c>
      <c r="W98" s="25" t="s">
        <v>620</v>
      </c>
      <c r="X98" s="25" t="s">
        <v>620</v>
      </c>
      <c r="Y98" s="25" t="s">
        <v>624</v>
      </c>
      <c r="Z98" s="95" t="s">
        <v>991</v>
      </c>
    </row>
    <row r="99" spans="1:26" s="31" customFormat="1" ht="60">
      <c r="A99" s="25" t="s">
        <v>611</v>
      </c>
      <c r="B99" s="89" t="s">
        <v>554</v>
      </c>
      <c r="C99" s="29" t="s">
        <v>612</v>
      </c>
      <c r="D99" s="25" t="s">
        <v>613</v>
      </c>
      <c r="E99" s="25" t="s">
        <v>614</v>
      </c>
      <c r="F99" s="25" t="s">
        <v>614</v>
      </c>
      <c r="G99" s="93" t="s">
        <v>992</v>
      </c>
      <c r="H99" s="96" t="s">
        <v>993</v>
      </c>
      <c r="I99" s="21"/>
      <c r="J99" s="25"/>
      <c r="K99" s="21" t="s">
        <v>994</v>
      </c>
      <c r="L99" s="21" t="s">
        <v>995</v>
      </c>
      <c r="M99" s="29" t="s">
        <v>996</v>
      </c>
      <c r="N99" s="91">
        <v>442000</v>
      </c>
      <c r="O99" s="91">
        <v>78000</v>
      </c>
      <c r="P99" s="91">
        <v>442000</v>
      </c>
      <c r="Q99" s="91">
        <v>78000</v>
      </c>
      <c r="R99" s="29" t="str">
        <f t="shared" si="0"/>
        <v>Zakup Ambulansu z wyposażeniem i środków ochrony indywidualnej</v>
      </c>
      <c r="S99" s="25" t="s">
        <v>613</v>
      </c>
      <c r="T99" s="25" t="s">
        <v>613</v>
      </c>
      <c r="U99" s="25"/>
      <c r="V99" s="25" t="s">
        <v>620</v>
      </c>
      <c r="W99" s="25" t="s">
        <v>620</v>
      </c>
      <c r="X99" s="25" t="s">
        <v>620</v>
      </c>
      <c r="Y99" s="25" t="s">
        <v>624</v>
      </c>
      <c r="Z99" s="95" t="s">
        <v>997</v>
      </c>
    </row>
    <row r="100" spans="1:26" s="31" customFormat="1" ht="72">
      <c r="A100" s="25" t="s">
        <v>611</v>
      </c>
      <c r="B100" s="89" t="s">
        <v>554</v>
      </c>
      <c r="C100" s="29" t="s">
        <v>612</v>
      </c>
      <c r="D100" s="25" t="s">
        <v>613</v>
      </c>
      <c r="E100" s="25" t="s">
        <v>614</v>
      </c>
      <c r="F100" s="25" t="s">
        <v>614</v>
      </c>
      <c r="G100" s="93" t="s">
        <v>998</v>
      </c>
      <c r="H100" s="96" t="s">
        <v>999</v>
      </c>
      <c r="I100" s="21"/>
      <c r="J100" s="25"/>
      <c r="K100" s="21"/>
      <c r="L100" s="21"/>
      <c r="M100" s="29" t="s">
        <v>1000</v>
      </c>
      <c r="N100" s="91">
        <v>441664.36</v>
      </c>
      <c r="O100" s="91">
        <v>77940.770000000019</v>
      </c>
      <c r="P100" s="91">
        <v>441664.36</v>
      </c>
      <c r="Q100" s="91">
        <v>77940.770000000019</v>
      </c>
      <c r="R100" s="29" t="str">
        <f t="shared" si="0"/>
        <v>Zakup ambulansu medycznego typu C wraz z wyposażeniem oraz środków ochrony osobistej dla Zespołu Ratownictwa Medycznego w  Zespole Zakładów Opieki Zdrowotnej w Czarnkowie</v>
      </c>
      <c r="S100" s="25" t="s">
        <v>613</v>
      </c>
      <c r="T100" s="25" t="s">
        <v>613</v>
      </c>
      <c r="U100" s="25"/>
      <c r="V100" s="25" t="s">
        <v>620</v>
      </c>
      <c r="W100" s="25" t="s">
        <v>620</v>
      </c>
      <c r="X100" s="25" t="s">
        <v>620</v>
      </c>
      <c r="Y100" s="25" t="s">
        <v>624</v>
      </c>
      <c r="Z100" s="95" t="s">
        <v>1001</v>
      </c>
    </row>
    <row r="101" spans="1:26" s="31" customFormat="1" ht="84">
      <c r="A101" s="25" t="s">
        <v>611</v>
      </c>
      <c r="B101" s="89" t="s">
        <v>554</v>
      </c>
      <c r="C101" s="29" t="s">
        <v>612</v>
      </c>
      <c r="D101" s="25" t="s">
        <v>613</v>
      </c>
      <c r="E101" s="25" t="s">
        <v>614</v>
      </c>
      <c r="F101" s="25" t="s">
        <v>614</v>
      </c>
      <c r="G101" s="93" t="s">
        <v>727</v>
      </c>
      <c r="H101" s="96" t="s">
        <v>1002</v>
      </c>
      <c r="I101" s="21"/>
      <c r="J101" s="25"/>
      <c r="K101" s="21" t="s">
        <v>1003</v>
      </c>
      <c r="L101" s="21" t="s">
        <v>1004</v>
      </c>
      <c r="M101" s="29" t="s">
        <v>960</v>
      </c>
      <c r="N101" s="91">
        <v>441998.3</v>
      </c>
      <c r="O101" s="91">
        <v>77999.700000000012</v>
      </c>
      <c r="P101" s="91">
        <v>441998.3</v>
      </c>
      <c r="Q101" s="91">
        <v>77999.700000000012</v>
      </c>
      <c r="R101" s="29" t="str">
        <f t="shared" si="0"/>
        <v xml:space="preserve">Wsparcie Zespołów Ratownictwa Medycznego w realizacji działań związanych z zapobieganiem, przeciwdziałaniem i zwalczaniem COVID-19 oraz innych chorób zakaźnych </v>
      </c>
      <c r="S101" s="25" t="s">
        <v>613</v>
      </c>
      <c r="T101" s="25" t="s">
        <v>613</v>
      </c>
      <c r="U101" s="25"/>
      <c r="V101" s="25" t="s">
        <v>620</v>
      </c>
      <c r="W101" s="25" t="s">
        <v>620</v>
      </c>
      <c r="X101" s="25" t="s">
        <v>620</v>
      </c>
      <c r="Y101" s="25" t="s">
        <v>624</v>
      </c>
      <c r="Z101" s="95" t="s">
        <v>1005</v>
      </c>
    </row>
    <row r="102" spans="1:26" s="31" customFormat="1" ht="24">
      <c r="A102" s="134" t="s">
        <v>611</v>
      </c>
      <c r="B102" s="139" t="s">
        <v>554</v>
      </c>
      <c r="C102" s="136" t="s">
        <v>612</v>
      </c>
      <c r="D102" s="134" t="s">
        <v>613</v>
      </c>
      <c r="E102" s="134" t="s">
        <v>614</v>
      </c>
      <c r="F102" s="134" t="s">
        <v>614</v>
      </c>
      <c r="G102" s="146" t="s">
        <v>1006</v>
      </c>
      <c r="H102" s="147" t="s">
        <v>1007</v>
      </c>
      <c r="I102" s="148"/>
      <c r="J102" s="134"/>
      <c r="K102" s="21" t="s">
        <v>1008</v>
      </c>
      <c r="L102" s="21" t="s">
        <v>1009</v>
      </c>
      <c r="M102" s="136" t="s">
        <v>1010</v>
      </c>
      <c r="N102" s="141">
        <v>1326000</v>
      </c>
      <c r="O102" s="141">
        <v>234000</v>
      </c>
      <c r="P102" s="141">
        <v>1326000</v>
      </c>
      <c r="Q102" s="141">
        <v>234000</v>
      </c>
      <c r="R102" s="136" t="str">
        <f t="shared" si="0"/>
        <v>Zakup ambulansów i środków do zamgławiania dla SPZOZ Rejonowego Pogotowia Ratunkowego w Sosnowcu</v>
      </c>
      <c r="S102" s="134" t="s">
        <v>613</v>
      </c>
      <c r="T102" s="134" t="s">
        <v>613</v>
      </c>
      <c r="U102" s="134"/>
      <c r="V102" s="134" t="s">
        <v>620</v>
      </c>
      <c r="W102" s="134" t="s">
        <v>620</v>
      </c>
      <c r="X102" s="134" t="s">
        <v>620</v>
      </c>
      <c r="Y102" s="134" t="s">
        <v>624</v>
      </c>
      <c r="Z102" s="145" t="s">
        <v>1011</v>
      </c>
    </row>
    <row r="103" spans="1:26" s="31" customFormat="1" ht="24">
      <c r="A103" s="134"/>
      <c r="B103" s="139"/>
      <c r="C103" s="136"/>
      <c r="D103" s="134"/>
      <c r="E103" s="134"/>
      <c r="F103" s="134"/>
      <c r="G103" s="146"/>
      <c r="H103" s="147"/>
      <c r="I103" s="148"/>
      <c r="J103" s="134"/>
      <c r="K103" s="21" t="s">
        <v>1012</v>
      </c>
      <c r="L103" s="21" t="s">
        <v>1013</v>
      </c>
      <c r="M103" s="136"/>
      <c r="N103" s="141"/>
      <c r="O103" s="141"/>
      <c r="P103" s="141"/>
      <c r="Q103" s="141"/>
      <c r="R103" s="136"/>
      <c r="S103" s="134"/>
      <c r="T103" s="134"/>
      <c r="U103" s="134"/>
      <c r="V103" s="134"/>
      <c r="W103" s="134"/>
      <c r="X103" s="134"/>
      <c r="Y103" s="134"/>
      <c r="Z103" s="145"/>
    </row>
    <row r="104" spans="1:26" s="31" customFormat="1" ht="24">
      <c r="A104" s="134"/>
      <c r="B104" s="139"/>
      <c r="C104" s="136"/>
      <c r="D104" s="134"/>
      <c r="E104" s="134"/>
      <c r="F104" s="134"/>
      <c r="G104" s="146"/>
      <c r="H104" s="147"/>
      <c r="I104" s="148"/>
      <c r="J104" s="134"/>
      <c r="K104" s="21" t="s">
        <v>1014</v>
      </c>
      <c r="L104" s="21" t="s">
        <v>1015</v>
      </c>
      <c r="M104" s="136"/>
      <c r="N104" s="141"/>
      <c r="O104" s="141"/>
      <c r="P104" s="141"/>
      <c r="Q104" s="141"/>
      <c r="R104" s="136"/>
      <c r="S104" s="134"/>
      <c r="T104" s="134"/>
      <c r="U104" s="134"/>
      <c r="V104" s="134"/>
      <c r="W104" s="134"/>
      <c r="X104" s="134"/>
      <c r="Y104" s="134"/>
      <c r="Z104" s="145"/>
    </row>
    <row r="105" spans="1:26" s="31" customFormat="1" ht="140.25" customHeight="1">
      <c r="A105" s="25" t="s">
        <v>611</v>
      </c>
      <c r="B105" s="89" t="s">
        <v>554</v>
      </c>
      <c r="C105" s="29" t="s">
        <v>612</v>
      </c>
      <c r="D105" s="25" t="s">
        <v>613</v>
      </c>
      <c r="E105" s="25" t="s">
        <v>614</v>
      </c>
      <c r="F105" s="25" t="s">
        <v>614</v>
      </c>
      <c r="G105" s="93" t="s">
        <v>1016</v>
      </c>
      <c r="H105" s="96" t="s">
        <v>1017</v>
      </c>
      <c r="I105" s="21"/>
      <c r="J105" s="25"/>
      <c r="K105" s="21" t="s">
        <v>1018</v>
      </c>
      <c r="L105" s="21" t="s">
        <v>1019</v>
      </c>
      <c r="M105" s="29" t="s">
        <v>1020</v>
      </c>
      <c r="N105" s="91">
        <v>442000</v>
      </c>
      <c r="O105" s="91">
        <v>78000</v>
      </c>
      <c r="P105" s="91">
        <v>442000</v>
      </c>
      <c r="Q105" s="91">
        <v>78000</v>
      </c>
      <c r="R105" s="29" t="str">
        <f t="shared" si="0"/>
        <v>Zakup ambulansu medycznego typu C i środków ochrony indywidualnej na potrzeby "Pro-Medica" w Ełku Sp. z o. o. w ramach realizacji działań związanych z zapobieganiem, przeciwdziałaniem i zwalczaniem COVID-19 oraz innych chorób zakaźnych ze środków finansowych w ramach Programu Operacyjnego Infrastruktura i Środowisko na lata 2014-2020 (POliŚ)</v>
      </c>
      <c r="S105" s="25" t="s">
        <v>613</v>
      </c>
      <c r="T105" s="25" t="s">
        <v>613</v>
      </c>
      <c r="U105" s="25"/>
      <c r="V105" s="25" t="s">
        <v>620</v>
      </c>
      <c r="W105" s="25" t="s">
        <v>620</v>
      </c>
      <c r="X105" s="25" t="s">
        <v>620</v>
      </c>
      <c r="Y105" s="25" t="s">
        <v>624</v>
      </c>
      <c r="Z105" s="95" t="s">
        <v>1021</v>
      </c>
    </row>
    <row r="106" spans="1:26" s="31" customFormat="1" ht="72">
      <c r="A106" s="25" t="s">
        <v>611</v>
      </c>
      <c r="B106" s="89" t="s">
        <v>554</v>
      </c>
      <c r="C106" s="29" t="s">
        <v>612</v>
      </c>
      <c r="D106" s="25" t="s">
        <v>613</v>
      </c>
      <c r="E106" s="25" t="s">
        <v>614</v>
      </c>
      <c r="F106" s="25" t="s">
        <v>614</v>
      </c>
      <c r="G106" s="93" t="s">
        <v>1022</v>
      </c>
      <c r="H106" s="96" t="s">
        <v>1023</v>
      </c>
      <c r="I106" s="21"/>
      <c r="J106" s="25"/>
      <c r="K106" s="21" t="s">
        <v>1024</v>
      </c>
      <c r="L106" s="21" t="s">
        <v>1025</v>
      </c>
      <c r="M106" s="29" t="s">
        <v>1026</v>
      </c>
      <c r="N106" s="91">
        <v>442000</v>
      </c>
      <c r="O106" s="91">
        <v>78000</v>
      </c>
      <c r="P106" s="91">
        <v>442000</v>
      </c>
      <c r="Q106" s="91">
        <v>78000</v>
      </c>
      <c r="R106" s="29" t="str">
        <f t="shared" si="0"/>
        <v>Dofinansowanie zakupu ambulansu medycznego oraz środków ochrony indywidulanej dla zespołów ratownictwa medycznego Samodzielnego Publicznego Zespołu Opieki Zdrowotnej w Kościanie</v>
      </c>
      <c r="S106" s="25" t="s">
        <v>613</v>
      </c>
      <c r="T106" s="25" t="s">
        <v>613</v>
      </c>
      <c r="U106" s="25"/>
      <c r="V106" s="25" t="s">
        <v>620</v>
      </c>
      <c r="W106" s="25" t="s">
        <v>620</v>
      </c>
      <c r="X106" s="25" t="s">
        <v>620</v>
      </c>
      <c r="Y106" s="25" t="s">
        <v>624</v>
      </c>
      <c r="Z106" s="95" t="s">
        <v>1027</v>
      </c>
    </row>
    <row r="107" spans="1:26" s="31" customFormat="1" ht="96">
      <c r="A107" s="25" t="s">
        <v>611</v>
      </c>
      <c r="B107" s="89" t="s">
        <v>554</v>
      </c>
      <c r="C107" s="29" t="s">
        <v>612</v>
      </c>
      <c r="D107" s="25" t="s">
        <v>613</v>
      </c>
      <c r="E107" s="25" t="s">
        <v>614</v>
      </c>
      <c r="F107" s="25" t="s">
        <v>614</v>
      </c>
      <c r="G107" s="93" t="s">
        <v>1028</v>
      </c>
      <c r="H107" s="96" t="s">
        <v>1029</v>
      </c>
      <c r="I107" s="21"/>
      <c r="J107" s="25"/>
      <c r="K107" s="21"/>
      <c r="L107" s="21"/>
      <c r="M107" s="29" t="s">
        <v>1030</v>
      </c>
      <c r="N107" s="91">
        <v>416000</v>
      </c>
      <c r="O107" s="91">
        <v>104000</v>
      </c>
      <c r="P107" s="91">
        <v>416000</v>
      </c>
      <c r="Q107" s="91">
        <v>104000</v>
      </c>
      <c r="R107" s="29" t="str">
        <f t="shared" si="0"/>
        <v>Zakup ambulansu, środków ochrony osobistej oraz środków do dezynfekcji w ramach realizacji działań związanych z zapobieganiem, przeciwdziałaniem i zwalczaniem COVID-19 oraz innych chorób zakaźnych</v>
      </c>
      <c r="S107" s="25" t="s">
        <v>613</v>
      </c>
      <c r="T107" s="25" t="s">
        <v>613</v>
      </c>
      <c r="U107" s="25"/>
      <c r="V107" s="25" t="s">
        <v>620</v>
      </c>
      <c r="W107" s="25" t="s">
        <v>620</v>
      </c>
      <c r="X107" s="25" t="s">
        <v>620</v>
      </c>
      <c r="Y107" s="25" t="s">
        <v>624</v>
      </c>
      <c r="Z107" s="95" t="s">
        <v>1031</v>
      </c>
    </row>
    <row r="108" spans="1:26" s="31" customFormat="1" ht="60">
      <c r="A108" s="25" t="s">
        <v>611</v>
      </c>
      <c r="B108" s="89" t="s">
        <v>554</v>
      </c>
      <c r="C108" s="29" t="s">
        <v>612</v>
      </c>
      <c r="D108" s="25" t="s">
        <v>613</v>
      </c>
      <c r="E108" s="25" t="s">
        <v>614</v>
      </c>
      <c r="F108" s="25" t="s">
        <v>614</v>
      </c>
      <c r="G108" s="93" t="s">
        <v>1032</v>
      </c>
      <c r="H108" s="96" t="s">
        <v>1033</v>
      </c>
      <c r="I108" s="21"/>
      <c r="J108" s="25"/>
      <c r="K108" s="21" t="s">
        <v>1034</v>
      </c>
      <c r="L108" s="21" t="s">
        <v>1035</v>
      </c>
      <c r="M108" s="29" t="s">
        <v>1036</v>
      </c>
      <c r="N108" s="91">
        <v>442000</v>
      </c>
      <c r="O108" s="91">
        <v>78000</v>
      </c>
      <c r="P108" s="91">
        <v>442000</v>
      </c>
      <c r="Q108" s="91">
        <v>78000</v>
      </c>
      <c r="R108" s="29" t="str">
        <f t="shared" si="0"/>
        <v>Zakup ambulansu wraz z wyposażeniem dla Szpitala Specjalistycznego im. H. Klimontowicza w Gorlicach</v>
      </c>
      <c r="S108" s="25" t="s">
        <v>613</v>
      </c>
      <c r="T108" s="25" t="s">
        <v>613</v>
      </c>
      <c r="U108" s="25"/>
      <c r="V108" s="25" t="s">
        <v>620</v>
      </c>
      <c r="W108" s="25" t="s">
        <v>620</v>
      </c>
      <c r="X108" s="25" t="s">
        <v>620</v>
      </c>
      <c r="Y108" s="25" t="s">
        <v>624</v>
      </c>
      <c r="Z108" s="95" t="s">
        <v>1037</v>
      </c>
    </row>
    <row r="109" spans="1:26" s="31" customFormat="1" ht="96">
      <c r="A109" s="25" t="s">
        <v>611</v>
      </c>
      <c r="B109" s="89" t="s">
        <v>554</v>
      </c>
      <c r="C109" s="29" t="s">
        <v>612</v>
      </c>
      <c r="D109" s="25" t="s">
        <v>613</v>
      </c>
      <c r="E109" s="25" t="s">
        <v>614</v>
      </c>
      <c r="F109" s="25" t="s">
        <v>614</v>
      </c>
      <c r="G109" s="93" t="s">
        <v>1038</v>
      </c>
      <c r="H109" s="96" t="s">
        <v>1039</v>
      </c>
      <c r="I109" s="21"/>
      <c r="J109" s="25"/>
      <c r="K109" s="21"/>
      <c r="L109" s="21"/>
      <c r="M109" s="29" t="s">
        <v>1040</v>
      </c>
      <c r="N109" s="91">
        <v>442000</v>
      </c>
      <c r="O109" s="91">
        <v>78000</v>
      </c>
      <c r="P109" s="91">
        <v>442000</v>
      </c>
      <c r="Q109" s="91">
        <v>78000</v>
      </c>
      <c r="R109" s="29" t="str">
        <f t="shared" si="0"/>
        <v xml:space="preserve">Zakup ambulansu oraz środków ochrony indywidualnej w celu wsparcia Zespołów Ratownictwa Medycznego Karetki Sztumskie Sp. z o. o. w ramach realizacji działań związanych z zapobieganiem, przeciwdziałaniem i zwalczaniem COVID-19 oraz innych chorób zakaźnych </v>
      </c>
      <c r="S109" s="25" t="s">
        <v>613</v>
      </c>
      <c r="T109" s="25" t="s">
        <v>613</v>
      </c>
      <c r="U109" s="25"/>
      <c r="V109" s="25" t="s">
        <v>620</v>
      </c>
      <c r="W109" s="25" t="s">
        <v>620</v>
      </c>
      <c r="X109" s="25" t="s">
        <v>620</v>
      </c>
      <c r="Y109" s="25" t="s">
        <v>624</v>
      </c>
      <c r="Z109" s="95" t="s">
        <v>1041</v>
      </c>
    </row>
    <row r="110" spans="1:26" s="31" customFormat="1" ht="84">
      <c r="A110" s="25" t="s">
        <v>611</v>
      </c>
      <c r="B110" s="89" t="s">
        <v>554</v>
      </c>
      <c r="C110" s="29" t="s">
        <v>612</v>
      </c>
      <c r="D110" s="25" t="s">
        <v>613</v>
      </c>
      <c r="E110" s="25" t="s">
        <v>614</v>
      </c>
      <c r="F110" s="25" t="s">
        <v>614</v>
      </c>
      <c r="G110" s="93" t="s">
        <v>1042</v>
      </c>
      <c r="H110" s="96" t="s">
        <v>1043</v>
      </c>
      <c r="I110" s="21"/>
      <c r="J110" s="25"/>
      <c r="K110" s="21" t="s">
        <v>1044</v>
      </c>
      <c r="L110" s="21" t="s">
        <v>1045</v>
      </c>
      <c r="M110" s="29" t="s">
        <v>1046</v>
      </c>
      <c r="N110" s="91">
        <v>442000</v>
      </c>
      <c r="O110" s="91">
        <v>78000</v>
      </c>
      <c r="P110" s="91">
        <v>442000</v>
      </c>
      <c r="Q110" s="91">
        <v>78000</v>
      </c>
      <c r="R110" s="29" t="str">
        <f t="shared" si="0"/>
        <v>Wsparcie Zespołów Ratownictwa Medycznego Stacji Ratownictwa Medycznego SPZOZ w Chełmie w realizacji działań związanych z zapobieganiem, przeciwdziałaniem i zwalczaniem  „COVID-19” oraz innych chorób zakaźnych</v>
      </c>
      <c r="S110" s="25" t="s">
        <v>613</v>
      </c>
      <c r="T110" s="25" t="s">
        <v>613</v>
      </c>
      <c r="U110" s="25"/>
      <c r="V110" s="25" t="s">
        <v>620</v>
      </c>
      <c r="W110" s="25" t="s">
        <v>620</v>
      </c>
      <c r="X110" s="25" t="s">
        <v>620</v>
      </c>
      <c r="Y110" s="25" t="s">
        <v>624</v>
      </c>
      <c r="Z110" s="95" t="s">
        <v>1047</v>
      </c>
    </row>
    <row r="111" spans="1:26" s="31" customFormat="1" ht="120">
      <c r="A111" s="25" t="s">
        <v>611</v>
      </c>
      <c r="B111" s="89" t="s">
        <v>554</v>
      </c>
      <c r="C111" s="29" t="s">
        <v>612</v>
      </c>
      <c r="D111" s="25" t="s">
        <v>613</v>
      </c>
      <c r="E111" s="25" t="s">
        <v>614</v>
      </c>
      <c r="F111" s="25" t="s">
        <v>614</v>
      </c>
      <c r="G111" s="93" t="s">
        <v>1048</v>
      </c>
      <c r="H111" s="96" t="s">
        <v>1049</v>
      </c>
      <c r="I111" s="21"/>
      <c r="J111" s="25"/>
      <c r="K111" s="21" t="s">
        <v>1050</v>
      </c>
      <c r="L111" s="21" t="s">
        <v>1051</v>
      </c>
      <c r="M111" s="29" t="s">
        <v>1052</v>
      </c>
      <c r="N111" s="91">
        <v>416000</v>
      </c>
      <c r="O111" s="91">
        <v>104000</v>
      </c>
      <c r="P111" s="91">
        <v>416000</v>
      </c>
      <c r="Q111" s="91">
        <v>104000</v>
      </c>
      <c r="R111" s="29" t="str">
        <f t="shared" si="0"/>
        <v xml:space="preserve">Zakup ambulansu, środków ochrony indywidualnej dla Zespołów Ratownictwa Medycznego w ramach realizacji działań związanych z zapobieganiem, przeciwdziałaniem i zwalczaniem COVID-19 oraz innych chorób zakaźnych </v>
      </c>
      <c r="S111" s="25" t="s">
        <v>613</v>
      </c>
      <c r="T111" s="25" t="s">
        <v>613</v>
      </c>
      <c r="U111" s="25"/>
      <c r="V111" s="25" t="s">
        <v>620</v>
      </c>
      <c r="W111" s="25" t="s">
        <v>620</v>
      </c>
      <c r="X111" s="25" t="s">
        <v>620</v>
      </c>
      <c r="Y111" s="25" t="s">
        <v>624</v>
      </c>
      <c r="Z111" s="95" t="s">
        <v>1053</v>
      </c>
    </row>
    <row r="112" spans="1:26" s="31" customFormat="1" ht="108">
      <c r="A112" s="25" t="s">
        <v>611</v>
      </c>
      <c r="B112" s="89" t="s">
        <v>554</v>
      </c>
      <c r="C112" s="29" t="s">
        <v>612</v>
      </c>
      <c r="D112" s="25" t="s">
        <v>613</v>
      </c>
      <c r="E112" s="25" t="s">
        <v>614</v>
      </c>
      <c r="F112" s="25" t="s">
        <v>614</v>
      </c>
      <c r="G112" s="93" t="s">
        <v>1054</v>
      </c>
      <c r="H112" s="96" t="s">
        <v>1055</v>
      </c>
      <c r="I112" s="21"/>
      <c r="J112" s="25"/>
      <c r="K112" s="21"/>
      <c r="L112" s="21"/>
      <c r="M112" s="29" t="s">
        <v>1056</v>
      </c>
      <c r="N112" s="91">
        <v>441999.35</v>
      </c>
      <c r="O112" s="91">
        <v>77999.890000000014</v>
      </c>
      <c r="P112" s="91">
        <v>441999.35</v>
      </c>
      <c r="Q112" s="91">
        <v>77999.890000000014</v>
      </c>
      <c r="R112" s="29" t="str">
        <f t="shared" si="0"/>
        <v xml:space="preserve">Zakup ambulansu medycznego wraz z wyposażeniem, środków ochrony indywidualnej oraz środków do dezynfekcji dla Powiatowego Pogotowia Ratunkowego w Świdnicy w ramach działań związanych z zapobieganiem, przeciwdziałaniem i zwalczaniem COVID-19 oraz innych chorób zakaźnych </v>
      </c>
      <c r="S112" s="25" t="s">
        <v>613</v>
      </c>
      <c r="T112" s="25" t="s">
        <v>613</v>
      </c>
      <c r="U112" s="25"/>
      <c r="V112" s="25" t="s">
        <v>620</v>
      </c>
      <c r="W112" s="25" t="s">
        <v>620</v>
      </c>
      <c r="X112" s="25" t="s">
        <v>620</v>
      </c>
      <c r="Y112" s="25" t="s">
        <v>624</v>
      </c>
      <c r="Z112" s="95" t="s">
        <v>1057</v>
      </c>
    </row>
    <row r="113" spans="1:26" s="31" customFormat="1" ht="36">
      <c r="A113" s="25" t="s">
        <v>611</v>
      </c>
      <c r="B113" s="89" t="s">
        <v>554</v>
      </c>
      <c r="C113" s="29" t="s">
        <v>612</v>
      </c>
      <c r="D113" s="25" t="s">
        <v>613</v>
      </c>
      <c r="E113" s="25" t="s">
        <v>614</v>
      </c>
      <c r="F113" s="25" t="s">
        <v>614</v>
      </c>
      <c r="G113" s="93" t="s">
        <v>693</v>
      </c>
      <c r="H113" s="96" t="s">
        <v>694</v>
      </c>
      <c r="I113" s="21"/>
      <c r="J113" s="25"/>
      <c r="K113" s="21"/>
      <c r="L113" s="21"/>
      <c r="M113" s="29" t="s">
        <v>1058</v>
      </c>
      <c r="N113" s="91">
        <v>442000</v>
      </c>
      <c r="O113" s="91">
        <v>78000</v>
      </c>
      <c r="P113" s="91">
        <v>442000</v>
      </c>
      <c r="Q113" s="91">
        <v>78000</v>
      </c>
      <c r="R113" s="29" t="str">
        <f t="shared" si="0"/>
        <v xml:space="preserve">Zakup ambulansu spełniającego wymagania normy PN:EN 1789 oraz środków ochrony indywidualnej  </v>
      </c>
      <c r="S113" s="25" t="s">
        <v>613</v>
      </c>
      <c r="T113" s="25" t="s">
        <v>613</v>
      </c>
      <c r="U113" s="25"/>
      <c r="V113" s="25" t="s">
        <v>620</v>
      </c>
      <c r="W113" s="25" t="s">
        <v>620</v>
      </c>
      <c r="X113" s="25" t="s">
        <v>620</v>
      </c>
      <c r="Y113" s="25" t="s">
        <v>624</v>
      </c>
      <c r="Z113" s="95" t="s">
        <v>1059</v>
      </c>
    </row>
    <row r="114" spans="1:26" s="31" customFormat="1" ht="96">
      <c r="A114" s="25" t="s">
        <v>611</v>
      </c>
      <c r="B114" s="89" t="s">
        <v>554</v>
      </c>
      <c r="C114" s="29" t="s">
        <v>612</v>
      </c>
      <c r="D114" s="25" t="s">
        <v>613</v>
      </c>
      <c r="E114" s="25" t="s">
        <v>614</v>
      </c>
      <c r="F114" s="25" t="s">
        <v>614</v>
      </c>
      <c r="G114" s="93" t="s">
        <v>1060</v>
      </c>
      <c r="H114" s="96" t="s">
        <v>1061</v>
      </c>
      <c r="I114" s="21"/>
      <c r="J114" s="25"/>
      <c r="K114" s="21" t="s">
        <v>1062</v>
      </c>
      <c r="L114" s="21" t="s">
        <v>1063</v>
      </c>
      <c r="M114" s="29" t="s">
        <v>1064</v>
      </c>
      <c r="N114" s="91">
        <v>442000</v>
      </c>
      <c r="O114" s="91">
        <v>78000</v>
      </c>
      <c r="P114" s="91">
        <v>442000</v>
      </c>
      <c r="Q114" s="91">
        <v>78000</v>
      </c>
      <c r="R114" s="29" t="str">
        <f t="shared" si="0"/>
        <v>Zakup ambulansu i środków do dezynfekcji w celu wsparcia Zespołu Ratownictwa Medycznego w Tczewie w ramach realizowania działań związanych z zapobieganiem, przeciwdziałaniem i zwalczaniem COVID-19 oraz innych chorób zakaźnych</v>
      </c>
      <c r="S114" s="25" t="s">
        <v>613</v>
      </c>
      <c r="T114" s="25" t="s">
        <v>613</v>
      </c>
      <c r="U114" s="25"/>
      <c r="V114" s="25" t="s">
        <v>620</v>
      </c>
      <c r="W114" s="25" t="s">
        <v>620</v>
      </c>
      <c r="X114" s="25" t="s">
        <v>620</v>
      </c>
      <c r="Y114" s="25" t="s">
        <v>624</v>
      </c>
      <c r="Z114" s="95" t="s">
        <v>1065</v>
      </c>
    </row>
    <row r="115" spans="1:26" s="31" customFormat="1" ht="60">
      <c r="A115" s="25" t="s">
        <v>611</v>
      </c>
      <c r="B115" s="89" t="s">
        <v>554</v>
      </c>
      <c r="C115" s="29" t="s">
        <v>612</v>
      </c>
      <c r="D115" s="25" t="s">
        <v>613</v>
      </c>
      <c r="E115" s="25" t="s">
        <v>614</v>
      </c>
      <c r="F115" s="25" t="s">
        <v>614</v>
      </c>
      <c r="G115" s="93" t="s">
        <v>1066</v>
      </c>
      <c r="H115" s="96" t="s">
        <v>750</v>
      </c>
      <c r="I115" s="21"/>
      <c r="J115" s="25"/>
      <c r="K115" s="21"/>
      <c r="L115" s="21"/>
      <c r="M115" s="29" t="s">
        <v>1067</v>
      </c>
      <c r="N115" s="91">
        <v>442000</v>
      </c>
      <c r="O115" s="91">
        <v>78000</v>
      </c>
      <c r="P115" s="91">
        <v>442000</v>
      </c>
      <c r="Q115" s="91">
        <v>78000</v>
      </c>
      <c r="R115" s="29" t="str">
        <f t="shared" si="0"/>
        <v>Wsparcie WSPR w Bydgoszczy w walce z COVID-19 oraz innymi chorobami zakaźnymi poprzez zakup 1 ambulansu, jak również środków do dezynfekcji oraz środków ochrony indywidualnej</v>
      </c>
      <c r="S115" s="25" t="s">
        <v>613</v>
      </c>
      <c r="T115" s="25" t="s">
        <v>613</v>
      </c>
      <c r="U115" s="25"/>
      <c r="V115" s="25" t="s">
        <v>620</v>
      </c>
      <c r="W115" s="25" t="s">
        <v>620</v>
      </c>
      <c r="X115" s="25" t="s">
        <v>620</v>
      </c>
      <c r="Y115" s="25" t="s">
        <v>624</v>
      </c>
      <c r="Z115" s="95" t="s">
        <v>1068</v>
      </c>
    </row>
    <row r="116" spans="1:26" s="31" customFormat="1" ht="84">
      <c r="A116" s="25" t="s">
        <v>611</v>
      </c>
      <c r="B116" s="89" t="s">
        <v>554</v>
      </c>
      <c r="C116" s="29" t="s">
        <v>612</v>
      </c>
      <c r="D116" s="25" t="s">
        <v>613</v>
      </c>
      <c r="E116" s="25" t="s">
        <v>614</v>
      </c>
      <c r="F116" s="25" t="s">
        <v>614</v>
      </c>
      <c r="G116" s="93" t="s">
        <v>1069</v>
      </c>
      <c r="H116" s="96" t="s">
        <v>1070</v>
      </c>
      <c r="I116" s="21"/>
      <c r="J116" s="25"/>
      <c r="K116" s="21"/>
      <c r="L116" s="21"/>
      <c r="M116" s="29" t="s">
        <v>1071</v>
      </c>
      <c r="N116" s="91">
        <v>442000</v>
      </c>
      <c r="O116" s="91">
        <v>78000</v>
      </c>
      <c r="P116" s="91">
        <v>442000</v>
      </c>
      <c r="Q116" s="91">
        <v>78000</v>
      </c>
      <c r="R116" s="29" t="str">
        <f t="shared" si="0"/>
        <v>Zakup ambulansu z wyposażeniem, środków ochrony indywidualnej oraz środków dezynfekcyjnych na potrzeby Pogotowia Ratunkowego w Jeleniej Górze w związku z zapobieganiem, przeciwdziałaniem i zwalczaniem COVID-19 i innych chorób zakaźnych</v>
      </c>
      <c r="S116" s="25" t="s">
        <v>613</v>
      </c>
      <c r="T116" s="25" t="s">
        <v>613</v>
      </c>
      <c r="U116" s="25"/>
      <c r="V116" s="25" t="s">
        <v>620</v>
      </c>
      <c r="W116" s="25" t="s">
        <v>620</v>
      </c>
      <c r="X116" s="25" t="s">
        <v>620</v>
      </c>
      <c r="Y116" s="25" t="s">
        <v>624</v>
      </c>
      <c r="Z116" s="95" t="s">
        <v>1072</v>
      </c>
    </row>
    <row r="117" spans="1:26" s="31" customFormat="1" ht="60">
      <c r="A117" s="25" t="s">
        <v>611</v>
      </c>
      <c r="B117" s="89" t="s">
        <v>554</v>
      </c>
      <c r="C117" s="29" t="s">
        <v>612</v>
      </c>
      <c r="D117" s="25" t="s">
        <v>613</v>
      </c>
      <c r="E117" s="25" t="s">
        <v>614</v>
      </c>
      <c r="F117" s="25" t="s">
        <v>614</v>
      </c>
      <c r="G117" s="93" t="s">
        <v>1073</v>
      </c>
      <c r="H117" s="96" t="s">
        <v>1074</v>
      </c>
      <c r="I117" s="21"/>
      <c r="J117" s="25"/>
      <c r="K117" s="21"/>
      <c r="L117" s="21"/>
      <c r="M117" s="29" t="s">
        <v>1075</v>
      </c>
      <c r="N117" s="91">
        <v>442000</v>
      </c>
      <c r="O117" s="91">
        <v>78000</v>
      </c>
      <c r="P117" s="91">
        <v>442000</v>
      </c>
      <c r="Q117" s="91">
        <v>78000</v>
      </c>
      <c r="R117" s="29" t="str">
        <f t="shared" si="0"/>
        <v>Zakup Ambulansu dla Zespołów Ratownictwa Medycznego w Nidzicy niezbędnego w walce z COVID-19 i innymi chorobami zakaźnymi ze środków finansowych POIiŚ 2014-2020</v>
      </c>
      <c r="S117" s="25" t="s">
        <v>613</v>
      </c>
      <c r="T117" s="25" t="s">
        <v>613</v>
      </c>
      <c r="U117" s="25"/>
      <c r="V117" s="25" t="s">
        <v>620</v>
      </c>
      <c r="W117" s="25" t="s">
        <v>620</v>
      </c>
      <c r="X117" s="25" t="s">
        <v>620</v>
      </c>
      <c r="Y117" s="25" t="s">
        <v>624</v>
      </c>
      <c r="Z117" s="95" t="s">
        <v>1076</v>
      </c>
    </row>
    <row r="118" spans="1:26" s="31" customFormat="1" ht="60">
      <c r="A118" s="25" t="s">
        <v>611</v>
      </c>
      <c r="B118" s="89" t="s">
        <v>554</v>
      </c>
      <c r="C118" s="29" t="s">
        <v>612</v>
      </c>
      <c r="D118" s="25" t="s">
        <v>613</v>
      </c>
      <c r="E118" s="25" t="s">
        <v>614</v>
      </c>
      <c r="F118" s="25" t="s">
        <v>614</v>
      </c>
      <c r="G118" s="93" t="s">
        <v>1077</v>
      </c>
      <c r="H118" s="96" t="s">
        <v>1078</v>
      </c>
      <c r="I118" s="21"/>
      <c r="J118" s="25"/>
      <c r="K118" s="21" t="s">
        <v>1079</v>
      </c>
      <c r="L118" s="21" t="s">
        <v>1080</v>
      </c>
      <c r="M118" s="29" t="s">
        <v>1081</v>
      </c>
      <c r="N118" s="91">
        <v>442000</v>
      </c>
      <c r="O118" s="91">
        <v>78000</v>
      </c>
      <c r="P118" s="91">
        <v>442000</v>
      </c>
      <c r="Q118" s="91">
        <v>78000</v>
      </c>
      <c r="R118" s="29" t="str">
        <f t="shared" si="0"/>
        <v>Zakup ambulansu medycznego wraz z wyposażeniem, środkami ochrony indywidualnej i środkami do dezynfekcji dla Zespołu Opieki Zdrowotnej w Szczytnie</v>
      </c>
      <c r="S118" s="25" t="s">
        <v>613</v>
      </c>
      <c r="T118" s="25" t="s">
        <v>613</v>
      </c>
      <c r="U118" s="25"/>
      <c r="V118" s="25" t="s">
        <v>620</v>
      </c>
      <c r="W118" s="25" t="s">
        <v>620</v>
      </c>
      <c r="X118" s="25" t="s">
        <v>620</v>
      </c>
      <c r="Y118" s="25" t="s">
        <v>624</v>
      </c>
      <c r="Z118" s="95" t="s">
        <v>1082</v>
      </c>
    </row>
    <row r="119" spans="1:26" s="31" customFormat="1" ht="102" customHeight="1">
      <c r="A119" s="25" t="s">
        <v>611</v>
      </c>
      <c r="B119" s="89" t="s">
        <v>554</v>
      </c>
      <c r="C119" s="29" t="s">
        <v>612</v>
      </c>
      <c r="D119" s="25" t="s">
        <v>613</v>
      </c>
      <c r="E119" s="25" t="s">
        <v>614</v>
      </c>
      <c r="F119" s="25" t="s">
        <v>614</v>
      </c>
      <c r="G119" s="93" t="s">
        <v>753</v>
      </c>
      <c r="H119" s="96" t="s">
        <v>1083</v>
      </c>
      <c r="I119" s="21"/>
      <c r="J119" s="25"/>
      <c r="K119" s="21" t="s">
        <v>1084</v>
      </c>
      <c r="L119" s="21" t="s">
        <v>1085</v>
      </c>
      <c r="M119" s="29" t="s">
        <v>1086</v>
      </c>
      <c r="N119" s="91">
        <v>442000</v>
      </c>
      <c r="O119" s="91">
        <v>78000</v>
      </c>
      <c r="P119" s="91">
        <v>442000</v>
      </c>
      <c r="Q119" s="91">
        <v>78000</v>
      </c>
      <c r="R119" s="29" t="str">
        <f t="shared" si="0"/>
        <v>Wsparcie Zespołów Ratownictwa Medycznego Stacji Pogotowia Ratunkowego SPZOZ w Białej Podlaskiej w realizacji działań związanych z zapobieganiem, przeciwdziałaniem i zwalczaniem  „COVID-19” oraz innych chorób zakaźnych</v>
      </c>
      <c r="S119" s="25" t="s">
        <v>613</v>
      </c>
      <c r="T119" s="25" t="s">
        <v>613</v>
      </c>
      <c r="U119" s="25"/>
      <c r="V119" s="25" t="s">
        <v>620</v>
      </c>
      <c r="W119" s="25" t="s">
        <v>620</v>
      </c>
      <c r="X119" s="25" t="s">
        <v>620</v>
      </c>
      <c r="Y119" s="25" t="s">
        <v>624</v>
      </c>
      <c r="Z119" s="95" t="s">
        <v>1087</v>
      </c>
    </row>
    <row r="120" spans="1:26" s="31" customFormat="1" ht="72">
      <c r="A120" s="25" t="s">
        <v>611</v>
      </c>
      <c r="B120" s="89" t="s">
        <v>554</v>
      </c>
      <c r="C120" s="29" t="s">
        <v>612</v>
      </c>
      <c r="D120" s="25" t="s">
        <v>613</v>
      </c>
      <c r="E120" s="25" t="s">
        <v>614</v>
      </c>
      <c r="F120" s="25" t="s">
        <v>614</v>
      </c>
      <c r="G120" s="93" t="s">
        <v>1088</v>
      </c>
      <c r="H120" s="96" t="s">
        <v>1089</v>
      </c>
      <c r="I120" s="21"/>
      <c r="J120" s="25"/>
      <c r="K120" s="21"/>
      <c r="L120" s="21"/>
      <c r="M120" s="29" t="s">
        <v>1090</v>
      </c>
      <c r="N120" s="91">
        <v>442000</v>
      </c>
      <c r="O120" s="91">
        <v>78000</v>
      </c>
      <c r="P120" s="91">
        <v>442000</v>
      </c>
      <c r="Q120" s="91">
        <v>78000</v>
      </c>
      <c r="R120" s="29" t="str">
        <f t="shared" si="0"/>
        <v>Zakup i dostawa ambulansu z wyposażeniem dla Szpitala Mrągowskiego im. Michała Kajki Sp. z o. o.</v>
      </c>
      <c r="S120" s="25" t="s">
        <v>613</v>
      </c>
      <c r="T120" s="25" t="s">
        <v>613</v>
      </c>
      <c r="U120" s="25"/>
      <c r="V120" s="25" t="s">
        <v>620</v>
      </c>
      <c r="W120" s="25" t="s">
        <v>620</v>
      </c>
      <c r="X120" s="25" t="s">
        <v>620</v>
      </c>
      <c r="Y120" s="25" t="s">
        <v>624</v>
      </c>
      <c r="Z120" s="95" t="s">
        <v>1091</v>
      </c>
    </row>
    <row r="121" spans="1:26" s="31" customFormat="1" ht="96">
      <c r="A121" s="25" t="s">
        <v>611</v>
      </c>
      <c r="B121" s="89" t="s">
        <v>554</v>
      </c>
      <c r="C121" s="29" t="s">
        <v>612</v>
      </c>
      <c r="D121" s="25" t="s">
        <v>613</v>
      </c>
      <c r="E121" s="25" t="s">
        <v>614</v>
      </c>
      <c r="F121" s="25" t="s">
        <v>614</v>
      </c>
      <c r="G121" s="93" t="s">
        <v>1092</v>
      </c>
      <c r="H121" s="96" t="s">
        <v>1093</v>
      </c>
      <c r="I121" s="21"/>
      <c r="J121" s="25"/>
      <c r="K121" s="21"/>
      <c r="L121" s="21"/>
      <c r="M121" s="29" t="s">
        <v>1094</v>
      </c>
      <c r="N121" s="91">
        <v>442000</v>
      </c>
      <c r="O121" s="91">
        <v>78000</v>
      </c>
      <c r="P121" s="91">
        <v>442000</v>
      </c>
      <c r="Q121" s="91">
        <v>78000</v>
      </c>
      <c r="R121" s="29" t="str">
        <f t="shared" si="0"/>
        <v>Zakup ambulansu oraz środków ochrony indywidualnej na potrzeby Zespołów Ratownictwa Medycznego w Powiatowym Publicznym Zakładzie Opieki Zdrowotnej w Rydułtowach i Wodzisławiu Śląskim z siedzibą w Wodzisławiu Śląskim</v>
      </c>
      <c r="S121" s="25" t="s">
        <v>613</v>
      </c>
      <c r="T121" s="25" t="s">
        <v>613</v>
      </c>
      <c r="U121" s="25"/>
      <c r="V121" s="25" t="s">
        <v>620</v>
      </c>
      <c r="W121" s="25" t="s">
        <v>620</v>
      </c>
      <c r="X121" s="25" t="s">
        <v>620</v>
      </c>
      <c r="Y121" s="25" t="s">
        <v>624</v>
      </c>
      <c r="Z121" s="95" t="s">
        <v>1095</v>
      </c>
    </row>
    <row r="122" spans="1:26" s="31" customFormat="1" ht="84">
      <c r="A122" s="25" t="s">
        <v>611</v>
      </c>
      <c r="B122" s="89" t="s">
        <v>554</v>
      </c>
      <c r="C122" s="29" t="s">
        <v>612</v>
      </c>
      <c r="D122" s="25" t="s">
        <v>613</v>
      </c>
      <c r="E122" s="25" t="s">
        <v>614</v>
      </c>
      <c r="F122" s="25" t="s">
        <v>614</v>
      </c>
      <c r="G122" s="93" t="s">
        <v>1096</v>
      </c>
      <c r="H122" s="97" t="s">
        <v>698</v>
      </c>
      <c r="I122" s="21"/>
      <c r="J122" s="25"/>
      <c r="K122" s="21" t="s">
        <v>1097</v>
      </c>
      <c r="L122" s="21" t="s">
        <v>1098</v>
      </c>
      <c r="M122" s="29" t="s">
        <v>1099</v>
      </c>
      <c r="N122" s="91">
        <v>442000</v>
      </c>
      <c r="O122" s="91">
        <v>78000</v>
      </c>
      <c r="P122" s="91">
        <v>442000</v>
      </c>
      <c r="Q122" s="91">
        <v>78000</v>
      </c>
      <c r="R122" s="29" t="str">
        <f t="shared" si="0"/>
        <v>Zakup ambulansu medycznego oraz środków ochrony indywidualnej na potrzeby WSPR SPZOZ w Łomży w związku z realizacją działań związanych z zapobieganiem, przeciwdziałaniem i zwalczaniem „COVID-19” oraz innych chorób zakaźnych</v>
      </c>
      <c r="S122" s="25" t="s">
        <v>613</v>
      </c>
      <c r="T122" s="25" t="s">
        <v>613</v>
      </c>
      <c r="U122" s="25"/>
      <c r="V122" s="25" t="s">
        <v>620</v>
      </c>
      <c r="W122" s="25" t="s">
        <v>620</v>
      </c>
      <c r="X122" s="25" t="s">
        <v>620</v>
      </c>
      <c r="Y122" s="25" t="s">
        <v>624</v>
      </c>
      <c r="Z122" s="95" t="s">
        <v>1100</v>
      </c>
    </row>
    <row r="123" spans="1:26" s="31" customFormat="1" ht="12.75">
      <c r="A123" s="134" t="s">
        <v>611</v>
      </c>
      <c r="B123" s="139" t="s">
        <v>554</v>
      </c>
      <c r="C123" s="136" t="s">
        <v>612</v>
      </c>
      <c r="D123" s="134" t="s">
        <v>613</v>
      </c>
      <c r="E123" s="134" t="s">
        <v>614</v>
      </c>
      <c r="F123" s="134" t="s">
        <v>614</v>
      </c>
      <c r="G123" s="146" t="s">
        <v>719</v>
      </c>
      <c r="H123" s="147" t="s">
        <v>720</v>
      </c>
      <c r="I123" s="148"/>
      <c r="J123" s="134"/>
      <c r="K123" s="21" t="s">
        <v>1101</v>
      </c>
      <c r="L123" s="21" t="s">
        <v>1102</v>
      </c>
      <c r="M123" s="136" t="s">
        <v>1103</v>
      </c>
      <c r="N123" s="141">
        <v>1326000</v>
      </c>
      <c r="O123" s="141">
        <v>234000</v>
      </c>
      <c r="P123" s="141">
        <v>1326000</v>
      </c>
      <c r="Q123" s="141">
        <v>234000</v>
      </c>
      <c r="R123" s="136" t="str">
        <f t="shared" si="0"/>
        <v xml:space="preserve">Zakup 3 ambulansów wraz z wyposażeniem oraz zakup środków ochrony indywidualnej i środków do dezynfekcji dla Zespołów Ratownictwa Medycznego  </v>
      </c>
      <c r="S123" s="134" t="s">
        <v>613</v>
      </c>
      <c r="T123" s="134" t="s">
        <v>613</v>
      </c>
      <c r="U123" s="134"/>
      <c r="V123" s="134" t="s">
        <v>620</v>
      </c>
      <c r="W123" s="134" t="s">
        <v>620</v>
      </c>
      <c r="X123" s="134" t="s">
        <v>620</v>
      </c>
      <c r="Y123" s="134" t="s">
        <v>624</v>
      </c>
      <c r="Z123" s="145" t="s">
        <v>1104</v>
      </c>
    </row>
    <row r="124" spans="1:26" s="31" customFormat="1" ht="12.75">
      <c r="A124" s="134"/>
      <c r="B124" s="139"/>
      <c r="C124" s="136"/>
      <c r="D124" s="134"/>
      <c r="E124" s="134"/>
      <c r="F124" s="134"/>
      <c r="G124" s="146"/>
      <c r="H124" s="147"/>
      <c r="I124" s="148"/>
      <c r="J124" s="134"/>
      <c r="K124" s="21" t="s">
        <v>1105</v>
      </c>
      <c r="L124" s="21" t="s">
        <v>1106</v>
      </c>
      <c r="M124" s="136"/>
      <c r="N124" s="141"/>
      <c r="O124" s="141"/>
      <c r="P124" s="141"/>
      <c r="Q124" s="141"/>
      <c r="R124" s="136"/>
      <c r="S124" s="134"/>
      <c r="T124" s="134"/>
      <c r="U124" s="134"/>
      <c r="V124" s="134"/>
      <c r="W124" s="134"/>
      <c r="X124" s="134"/>
      <c r="Y124" s="134"/>
      <c r="Z124" s="145"/>
    </row>
    <row r="125" spans="1:26" s="31" customFormat="1" ht="24">
      <c r="A125" s="134"/>
      <c r="B125" s="139"/>
      <c r="C125" s="136"/>
      <c r="D125" s="134"/>
      <c r="E125" s="134"/>
      <c r="F125" s="134"/>
      <c r="G125" s="146"/>
      <c r="H125" s="147"/>
      <c r="I125" s="148"/>
      <c r="J125" s="134"/>
      <c r="K125" s="21" t="s">
        <v>1107</v>
      </c>
      <c r="L125" s="21" t="s">
        <v>1108</v>
      </c>
      <c r="M125" s="136"/>
      <c r="N125" s="141"/>
      <c r="O125" s="141"/>
      <c r="P125" s="141"/>
      <c r="Q125" s="141"/>
      <c r="R125" s="136"/>
      <c r="S125" s="134"/>
      <c r="T125" s="134"/>
      <c r="U125" s="134"/>
      <c r="V125" s="134"/>
      <c r="W125" s="134"/>
      <c r="X125" s="134"/>
      <c r="Y125" s="134"/>
      <c r="Z125" s="145"/>
    </row>
    <row r="126" spans="1:26" s="31" customFormat="1" ht="48">
      <c r="A126" s="25" t="s">
        <v>611</v>
      </c>
      <c r="B126" s="89" t="s">
        <v>554</v>
      </c>
      <c r="C126" s="29" t="s">
        <v>612</v>
      </c>
      <c r="D126" s="25" t="s">
        <v>613</v>
      </c>
      <c r="E126" s="25" t="s">
        <v>614</v>
      </c>
      <c r="F126" s="25" t="s">
        <v>614</v>
      </c>
      <c r="G126" s="93" t="s">
        <v>1109</v>
      </c>
      <c r="H126" s="96" t="s">
        <v>1110</v>
      </c>
      <c r="I126" s="21"/>
      <c r="J126" s="25"/>
      <c r="K126" s="21" t="s">
        <v>1111</v>
      </c>
      <c r="L126" s="21" t="s">
        <v>1112</v>
      </c>
      <c r="M126" s="29" t="s">
        <v>1113</v>
      </c>
      <c r="N126" s="91">
        <v>441991.05</v>
      </c>
      <c r="O126" s="91">
        <v>77998.429999999993</v>
      </c>
      <c r="P126" s="91">
        <v>441991.05</v>
      </c>
      <c r="Q126" s="91">
        <v>77998.429999999993</v>
      </c>
      <c r="R126" s="29" t="str">
        <f t="shared" si="0"/>
        <v>Zakup ambulansu i środków ochrony indywidualnej dla Powiatowego Szpitala w Iławie w ramach przeciwdziałania COVID-19</v>
      </c>
      <c r="S126" s="25" t="s">
        <v>613</v>
      </c>
      <c r="T126" s="25" t="s">
        <v>613</v>
      </c>
      <c r="U126" s="25"/>
      <c r="V126" s="25" t="s">
        <v>620</v>
      </c>
      <c r="W126" s="25" t="s">
        <v>620</v>
      </c>
      <c r="X126" s="25" t="s">
        <v>620</v>
      </c>
      <c r="Y126" s="25" t="s">
        <v>624</v>
      </c>
      <c r="Z126" s="95" t="s">
        <v>1114</v>
      </c>
    </row>
    <row r="127" spans="1:26" s="31" customFormat="1" ht="60">
      <c r="A127" s="25" t="s">
        <v>611</v>
      </c>
      <c r="B127" s="89" t="s">
        <v>554</v>
      </c>
      <c r="C127" s="29" t="s">
        <v>612</v>
      </c>
      <c r="D127" s="25" t="s">
        <v>613</v>
      </c>
      <c r="E127" s="25" t="s">
        <v>614</v>
      </c>
      <c r="F127" s="25" t="s">
        <v>614</v>
      </c>
      <c r="G127" s="93" t="s">
        <v>1115</v>
      </c>
      <c r="H127" s="96" t="s">
        <v>801</v>
      </c>
      <c r="I127" s="21"/>
      <c r="J127" s="25"/>
      <c r="K127" s="21"/>
      <c r="L127" s="21"/>
      <c r="M127" s="29" t="s">
        <v>1116</v>
      </c>
      <c r="N127" s="91">
        <v>884000</v>
      </c>
      <c r="O127" s="91">
        <v>156000</v>
      </c>
      <c r="P127" s="91">
        <v>884000</v>
      </c>
      <c r="Q127" s="91">
        <v>156000</v>
      </c>
      <c r="R127" s="29" t="str">
        <f t="shared" si="0"/>
        <v>Wsparcie Zespołów Ratownictwa Medycznego w Częstochowie w walce z COVID-19 i innymi chorobami zakaźnymi ze środków finansowych POIiŚ 2014-2020</v>
      </c>
      <c r="S127" s="25" t="s">
        <v>613</v>
      </c>
      <c r="T127" s="25" t="s">
        <v>613</v>
      </c>
      <c r="U127" s="25"/>
      <c r="V127" s="25" t="s">
        <v>620</v>
      </c>
      <c r="W127" s="25" t="s">
        <v>620</v>
      </c>
      <c r="X127" s="25" t="s">
        <v>620</v>
      </c>
      <c r="Y127" s="25" t="s">
        <v>624</v>
      </c>
      <c r="Z127" s="95" t="s">
        <v>1117</v>
      </c>
    </row>
    <row r="128" spans="1:26" s="31" customFormat="1" ht="30" customHeight="1">
      <c r="A128" s="134" t="s">
        <v>611</v>
      </c>
      <c r="B128" s="139" t="s">
        <v>554</v>
      </c>
      <c r="C128" s="136" t="s">
        <v>612</v>
      </c>
      <c r="D128" s="134" t="s">
        <v>613</v>
      </c>
      <c r="E128" s="134" t="s">
        <v>614</v>
      </c>
      <c r="F128" s="134" t="s">
        <v>614</v>
      </c>
      <c r="G128" s="146" t="s">
        <v>1118</v>
      </c>
      <c r="H128" s="147" t="s">
        <v>1119</v>
      </c>
      <c r="I128" s="148"/>
      <c r="J128" s="134"/>
      <c r="K128" s="21" t="s">
        <v>1120</v>
      </c>
      <c r="L128" s="21" t="s">
        <v>1121</v>
      </c>
      <c r="M128" s="136" t="s">
        <v>1122</v>
      </c>
      <c r="N128" s="141">
        <v>884000</v>
      </c>
      <c r="O128" s="141">
        <v>156000</v>
      </c>
      <c r="P128" s="141">
        <v>884000</v>
      </c>
      <c r="Q128" s="141">
        <v>156000</v>
      </c>
      <c r="R128" s="136" t="str">
        <f t="shared" si="0"/>
        <v>Zakup ambulansów, środków ochrony indywidualnej oraz środków do dezynfekcji, w celu wsparcia Zespołu Ratownictwa Medycznego w Kartuzach w ramach realizacji działań związanych z zapobieganiem, przeciwdziałaniem i zwalczaniem COVID-19 oraz innych chorób zakaźnych</v>
      </c>
      <c r="S128" s="134" t="s">
        <v>613</v>
      </c>
      <c r="T128" s="134" t="s">
        <v>613</v>
      </c>
      <c r="U128" s="134"/>
      <c r="V128" s="134" t="s">
        <v>620</v>
      </c>
      <c r="W128" s="134" t="s">
        <v>620</v>
      </c>
      <c r="X128" s="134" t="s">
        <v>620</v>
      </c>
      <c r="Y128" s="134" t="s">
        <v>624</v>
      </c>
      <c r="Z128" s="145" t="s">
        <v>1123</v>
      </c>
    </row>
    <row r="129" spans="1:26" s="31" customFormat="1" ht="12.75">
      <c r="A129" s="134"/>
      <c r="B129" s="139"/>
      <c r="C129" s="136"/>
      <c r="D129" s="134"/>
      <c r="E129" s="134"/>
      <c r="F129" s="134"/>
      <c r="G129" s="146"/>
      <c r="H129" s="147"/>
      <c r="I129" s="148"/>
      <c r="J129" s="134"/>
      <c r="K129" s="21" t="s">
        <v>1124</v>
      </c>
      <c r="L129" s="21" t="s">
        <v>1125</v>
      </c>
      <c r="M129" s="136"/>
      <c r="N129" s="141"/>
      <c r="O129" s="141"/>
      <c r="P129" s="141"/>
      <c r="Q129" s="141"/>
      <c r="R129" s="136"/>
      <c r="S129" s="134"/>
      <c r="T129" s="134"/>
      <c r="U129" s="134"/>
      <c r="V129" s="134"/>
      <c r="W129" s="134"/>
      <c r="X129" s="134"/>
      <c r="Y129" s="134"/>
      <c r="Z129" s="145"/>
    </row>
    <row r="130" spans="1:26" s="31" customFormat="1" ht="84" customHeight="1">
      <c r="A130" s="25" t="s">
        <v>611</v>
      </c>
      <c r="B130" s="89" t="s">
        <v>554</v>
      </c>
      <c r="C130" s="29" t="s">
        <v>612</v>
      </c>
      <c r="D130" s="25" t="s">
        <v>613</v>
      </c>
      <c r="E130" s="25" t="s">
        <v>614</v>
      </c>
      <c r="F130" s="25" t="s">
        <v>614</v>
      </c>
      <c r="G130" s="93" t="s">
        <v>1126</v>
      </c>
      <c r="H130" s="96" t="s">
        <v>1127</v>
      </c>
      <c r="I130" s="21"/>
      <c r="J130" s="25"/>
      <c r="K130" s="97"/>
      <c r="L130" s="21"/>
      <c r="M130" s="29" t="s">
        <v>1030</v>
      </c>
      <c r="N130" s="91">
        <v>416000</v>
      </c>
      <c r="O130" s="91">
        <v>104000</v>
      </c>
      <c r="P130" s="91">
        <v>416000</v>
      </c>
      <c r="Q130" s="91">
        <v>104000</v>
      </c>
      <c r="R130" s="29" t="str">
        <f t="shared" si="0"/>
        <v>Zakup ambulansu, środków ochrony osobistej oraz środków do dezynfekcji w ramach realizacji działań związanych z zapobieganiem, przeciwdziałaniem i zwalczaniem COVID-19 oraz innych chorób zakaźnych</v>
      </c>
      <c r="S130" s="25" t="s">
        <v>613</v>
      </c>
      <c r="T130" s="25" t="s">
        <v>613</v>
      </c>
      <c r="U130" s="25"/>
      <c r="V130" s="25" t="s">
        <v>620</v>
      </c>
      <c r="W130" s="25" t="s">
        <v>620</v>
      </c>
      <c r="X130" s="25" t="s">
        <v>620</v>
      </c>
      <c r="Y130" s="25" t="s">
        <v>624</v>
      </c>
      <c r="Z130" s="95" t="s">
        <v>1128</v>
      </c>
    </row>
    <row r="131" spans="1:26" s="31" customFormat="1" ht="108">
      <c r="A131" s="25" t="s">
        <v>611</v>
      </c>
      <c r="B131" s="89" t="s">
        <v>554</v>
      </c>
      <c r="C131" s="29" t="s">
        <v>612</v>
      </c>
      <c r="D131" s="25" t="s">
        <v>613</v>
      </c>
      <c r="E131" s="25" t="s">
        <v>614</v>
      </c>
      <c r="F131" s="25" t="s">
        <v>614</v>
      </c>
      <c r="G131" s="93" t="s">
        <v>1129</v>
      </c>
      <c r="H131" s="96" t="s">
        <v>710</v>
      </c>
      <c r="I131" s="21"/>
      <c r="J131" s="25"/>
      <c r="K131" s="21"/>
      <c r="L131" s="21"/>
      <c r="M131" s="29" t="s">
        <v>1130</v>
      </c>
      <c r="N131" s="91">
        <v>441999.44</v>
      </c>
      <c r="O131" s="91">
        <v>77999.909999999974</v>
      </c>
      <c r="P131" s="91">
        <v>441999.44</v>
      </c>
      <c r="Q131" s="91">
        <v>77999.909999999974</v>
      </c>
      <c r="R131" s="29" t="str">
        <f t="shared" si="0"/>
        <v>Zakup ambulansu medycznego z wyposażeniem, środków ochrony indywidualnej dla Zespołów Ratownictwa Medycznego oraz środków do dezynfekcji w związku z realizacją działań związanych z zapobieganiem, przeciwdziałaniem i zwalczaniem „COVID-19” oraz innych chorób zakaźnych</v>
      </c>
      <c r="S131" s="25" t="s">
        <v>613</v>
      </c>
      <c r="T131" s="25" t="s">
        <v>613</v>
      </c>
      <c r="U131" s="25"/>
      <c r="V131" s="25" t="s">
        <v>620</v>
      </c>
      <c r="W131" s="25" t="s">
        <v>620</v>
      </c>
      <c r="X131" s="25" t="s">
        <v>620</v>
      </c>
      <c r="Y131" s="25" t="s">
        <v>624</v>
      </c>
      <c r="Z131" s="95" t="s">
        <v>1131</v>
      </c>
    </row>
    <row r="132" spans="1:26" s="31" customFormat="1" ht="96">
      <c r="A132" s="25" t="s">
        <v>611</v>
      </c>
      <c r="B132" s="89" t="s">
        <v>554</v>
      </c>
      <c r="C132" s="29" t="s">
        <v>612</v>
      </c>
      <c r="D132" s="25" t="s">
        <v>613</v>
      </c>
      <c r="E132" s="25" t="s">
        <v>614</v>
      </c>
      <c r="F132" s="25" t="s">
        <v>614</v>
      </c>
      <c r="G132" s="93" t="s">
        <v>1132</v>
      </c>
      <c r="H132" s="96" t="s">
        <v>1133</v>
      </c>
      <c r="I132" s="21"/>
      <c r="J132" s="25"/>
      <c r="K132" s="21"/>
      <c r="L132" s="21"/>
      <c r="M132" s="29" t="s">
        <v>1134</v>
      </c>
      <c r="N132" s="91">
        <v>442000</v>
      </c>
      <c r="O132" s="91">
        <v>78000</v>
      </c>
      <c r="P132" s="91">
        <v>442000</v>
      </c>
      <c r="Q132" s="91">
        <v>78000</v>
      </c>
      <c r="R132" s="29" t="str">
        <f t="shared" si="0"/>
        <v>Zakup ambulansu dla Zespołu Ratownictwa Medycznego Szpitala Specjalistycznego w Pile im. Stanisława Staszica w ramach działań związanych z zapobieganiem, przeciwdziałaniem i zwalczaniem COVID-19 oraz innych chorób zakaźnych</v>
      </c>
      <c r="S132" s="25" t="s">
        <v>613</v>
      </c>
      <c r="T132" s="25" t="s">
        <v>613</v>
      </c>
      <c r="U132" s="25"/>
      <c r="V132" s="25" t="s">
        <v>620</v>
      </c>
      <c r="W132" s="25" t="s">
        <v>620</v>
      </c>
      <c r="X132" s="25" t="s">
        <v>620</v>
      </c>
      <c r="Y132" s="25" t="s">
        <v>624</v>
      </c>
      <c r="Z132" s="95" t="s">
        <v>1135</v>
      </c>
    </row>
    <row r="133" spans="1:26" s="31" customFormat="1" ht="127.5" customHeight="1">
      <c r="A133" s="25" t="s">
        <v>611</v>
      </c>
      <c r="B133" s="89" t="s">
        <v>554</v>
      </c>
      <c r="C133" s="29" t="s">
        <v>612</v>
      </c>
      <c r="D133" s="25" t="s">
        <v>613</v>
      </c>
      <c r="E133" s="25" t="s">
        <v>614</v>
      </c>
      <c r="F133" s="25" t="s">
        <v>614</v>
      </c>
      <c r="G133" s="93" t="s">
        <v>1136</v>
      </c>
      <c r="H133" s="96" t="s">
        <v>1137</v>
      </c>
      <c r="I133" s="21"/>
      <c r="J133" s="25"/>
      <c r="K133" s="21" t="s">
        <v>1138</v>
      </c>
      <c r="L133" s="21" t="s">
        <v>1139</v>
      </c>
      <c r="M133" s="29" t="s">
        <v>1140</v>
      </c>
      <c r="N133" s="91">
        <v>442000</v>
      </c>
      <c r="O133" s="91">
        <v>78000</v>
      </c>
      <c r="P133" s="91">
        <v>442000</v>
      </c>
      <c r="Q133" s="91">
        <v>78000</v>
      </c>
      <c r="R133" s="29" t="str">
        <f t="shared" si="0"/>
        <v>Zakup ambulansu i środków ochrony indywidualnej dla Niepublicznego Zakładu Opieki Zdrowotnej Szpital im. Prof. Z. Religii w Słubicach sp. z o. o.</v>
      </c>
      <c r="S133" s="25" t="s">
        <v>613</v>
      </c>
      <c r="T133" s="25" t="s">
        <v>613</v>
      </c>
      <c r="U133" s="25"/>
      <c r="V133" s="25" t="s">
        <v>620</v>
      </c>
      <c r="W133" s="25" t="s">
        <v>620</v>
      </c>
      <c r="X133" s="25" t="s">
        <v>620</v>
      </c>
      <c r="Y133" s="25" t="s">
        <v>624</v>
      </c>
      <c r="Z133" s="95" t="s">
        <v>1141</v>
      </c>
    </row>
    <row r="134" spans="1:26" s="31" customFormat="1" ht="48">
      <c r="A134" s="25" t="s">
        <v>611</v>
      </c>
      <c r="B134" s="89" t="s">
        <v>554</v>
      </c>
      <c r="C134" s="29" t="s">
        <v>612</v>
      </c>
      <c r="D134" s="25" t="s">
        <v>613</v>
      </c>
      <c r="E134" s="25" t="s">
        <v>614</v>
      </c>
      <c r="F134" s="25" t="s">
        <v>614</v>
      </c>
      <c r="G134" s="93" t="s">
        <v>1142</v>
      </c>
      <c r="H134" s="96" t="s">
        <v>1143</v>
      </c>
      <c r="I134" s="21"/>
      <c r="J134" s="25"/>
      <c r="K134" s="21"/>
      <c r="L134" s="21"/>
      <c r="M134" s="29" t="s">
        <v>870</v>
      </c>
      <c r="N134" s="91">
        <v>442000</v>
      </c>
      <c r="O134" s="91">
        <v>78000</v>
      </c>
      <c r="P134" s="91">
        <v>442000</v>
      </c>
      <c r="Q134" s="91">
        <v>78000</v>
      </c>
      <c r="R134" s="29" t="str">
        <f t="shared" si="0"/>
        <v>Wsparcie Zespołów Ratownictwa Medycznego w walce z COVID-19 oraz innymi chorobami zakaźnymi ze środków finansowych POIiŚ 2014-2020</v>
      </c>
      <c r="S134" s="25" t="s">
        <v>613</v>
      </c>
      <c r="T134" s="25" t="s">
        <v>613</v>
      </c>
      <c r="U134" s="25"/>
      <c r="V134" s="25" t="s">
        <v>620</v>
      </c>
      <c r="W134" s="25" t="s">
        <v>620</v>
      </c>
      <c r="X134" s="25" t="s">
        <v>620</v>
      </c>
      <c r="Y134" s="25" t="s">
        <v>624</v>
      </c>
      <c r="Z134" s="95" t="s">
        <v>1144</v>
      </c>
    </row>
    <row r="135" spans="1:26" s="31" customFormat="1" ht="60">
      <c r="A135" s="25" t="s">
        <v>611</v>
      </c>
      <c r="B135" s="89" t="s">
        <v>554</v>
      </c>
      <c r="C135" s="29" t="s">
        <v>612</v>
      </c>
      <c r="D135" s="25" t="s">
        <v>613</v>
      </c>
      <c r="E135" s="25" t="s">
        <v>614</v>
      </c>
      <c r="F135" s="25" t="s">
        <v>614</v>
      </c>
      <c r="G135" s="93" t="s">
        <v>1145</v>
      </c>
      <c r="H135" s="96" t="s">
        <v>1146</v>
      </c>
      <c r="I135" s="21"/>
      <c r="J135" s="25"/>
      <c r="K135" s="21"/>
      <c r="L135" s="21"/>
      <c r="M135" s="29" t="s">
        <v>1147</v>
      </c>
      <c r="N135" s="91">
        <v>442000</v>
      </c>
      <c r="O135" s="91">
        <v>78000</v>
      </c>
      <c r="P135" s="91">
        <v>442000</v>
      </c>
      <c r="Q135" s="91">
        <v>78000</v>
      </c>
      <c r="R135" s="29" t="str">
        <f t="shared" si="0"/>
        <v>Zapobieganie, przeciwdziałanie i zwalczanie COVID-19 oraz innych chorób zakaźnych przez Szpital Powiatowy w Strzelcach Opolskich</v>
      </c>
      <c r="S135" s="25" t="s">
        <v>613</v>
      </c>
      <c r="T135" s="25" t="s">
        <v>613</v>
      </c>
      <c r="U135" s="25"/>
      <c r="V135" s="25" t="s">
        <v>620</v>
      </c>
      <c r="W135" s="25"/>
      <c r="X135" s="25" t="s">
        <v>620</v>
      </c>
      <c r="Y135" s="25" t="s">
        <v>624</v>
      </c>
      <c r="Z135" s="95" t="s">
        <v>1148</v>
      </c>
    </row>
    <row r="136" spans="1:26" s="31" customFormat="1" ht="96">
      <c r="A136" s="25" t="s">
        <v>611</v>
      </c>
      <c r="B136" s="89" t="s">
        <v>554</v>
      </c>
      <c r="C136" s="29" t="s">
        <v>612</v>
      </c>
      <c r="D136" s="25" t="s">
        <v>613</v>
      </c>
      <c r="E136" s="25" t="s">
        <v>614</v>
      </c>
      <c r="F136" s="25" t="s">
        <v>614</v>
      </c>
      <c r="G136" s="93" t="s">
        <v>1149</v>
      </c>
      <c r="H136" s="96" t="s">
        <v>1150</v>
      </c>
      <c r="I136" s="21"/>
      <c r="J136" s="25"/>
      <c r="K136" s="21"/>
      <c r="L136" s="21"/>
      <c r="M136" s="29" t="s">
        <v>1151</v>
      </c>
      <c r="N136" s="91">
        <v>442000</v>
      </c>
      <c r="O136" s="91">
        <v>78000</v>
      </c>
      <c r="P136" s="91">
        <v>442000</v>
      </c>
      <c r="Q136" s="91">
        <v>78000</v>
      </c>
      <c r="R136" s="29" t="str">
        <f t="shared" si="0"/>
        <v xml:space="preserve">Zakup ambulansu sanitarnego typu C oraz środków ochrony indywidualnej i środków do dezynfekcji dla Pogotowia Ratunkowego w Wałbrzychu w ramach realizacji działań związanych z zapobieganiem, przeciwdziałaniem i zwalczaniem "COVID-19" oraz innych chorób zakaźnych </v>
      </c>
      <c r="S136" s="25" t="s">
        <v>613</v>
      </c>
      <c r="T136" s="25" t="s">
        <v>613</v>
      </c>
      <c r="U136" s="25"/>
      <c r="V136" s="25" t="s">
        <v>620</v>
      </c>
      <c r="W136" s="25" t="s">
        <v>620</v>
      </c>
      <c r="X136" s="25" t="s">
        <v>620</v>
      </c>
      <c r="Y136" s="25" t="s">
        <v>624</v>
      </c>
      <c r="Z136" s="95" t="s">
        <v>1152</v>
      </c>
    </row>
    <row r="137" spans="1:26" s="31" customFormat="1" ht="72">
      <c r="A137" s="25" t="s">
        <v>611</v>
      </c>
      <c r="B137" s="89" t="s">
        <v>554</v>
      </c>
      <c r="C137" s="29" t="s">
        <v>612</v>
      </c>
      <c r="D137" s="25" t="s">
        <v>613</v>
      </c>
      <c r="E137" s="25" t="s">
        <v>614</v>
      </c>
      <c r="F137" s="25" t="s">
        <v>614</v>
      </c>
      <c r="G137" s="93" t="s">
        <v>1153</v>
      </c>
      <c r="H137" s="96" t="s">
        <v>1154</v>
      </c>
      <c r="I137" s="21"/>
      <c r="J137" s="25"/>
      <c r="K137" s="21" t="s">
        <v>1155</v>
      </c>
      <c r="L137" s="21" t="s">
        <v>1156</v>
      </c>
      <c r="M137" s="29" t="s">
        <v>1157</v>
      </c>
      <c r="N137" s="91">
        <v>442000</v>
      </c>
      <c r="O137" s="91">
        <v>78000</v>
      </c>
      <c r="P137" s="91">
        <v>442000</v>
      </c>
      <c r="Q137" s="91">
        <v>78000</v>
      </c>
      <c r="R137" s="29" t="str">
        <f t="shared" si="0"/>
        <v>Zakup ambulansu z wyposażeniem oraz środków ochrony indywidualnej i do dezynfekcji, w celu skutecznego przeciwdziałania rozprzestrzenianiu się i walki z wirusem COVID-19 na terenie Powiatu Żywieckiego</v>
      </c>
      <c r="S137" s="25" t="s">
        <v>613</v>
      </c>
      <c r="T137" s="25" t="s">
        <v>613</v>
      </c>
      <c r="U137" s="25"/>
      <c r="V137" s="25" t="s">
        <v>620</v>
      </c>
      <c r="W137" s="25" t="s">
        <v>620</v>
      </c>
      <c r="X137" s="25" t="s">
        <v>620</v>
      </c>
      <c r="Y137" s="25" t="s">
        <v>624</v>
      </c>
      <c r="Z137" s="95" t="s">
        <v>1158</v>
      </c>
    </row>
    <row r="138" spans="1:26" s="31" customFormat="1" ht="60">
      <c r="A138" s="25" t="s">
        <v>611</v>
      </c>
      <c r="B138" s="89" t="s">
        <v>554</v>
      </c>
      <c r="C138" s="29" t="s">
        <v>612</v>
      </c>
      <c r="D138" s="25" t="s">
        <v>613</v>
      </c>
      <c r="E138" s="25" t="s">
        <v>614</v>
      </c>
      <c r="F138" s="25" t="s">
        <v>614</v>
      </c>
      <c r="G138" s="93" t="s">
        <v>1159</v>
      </c>
      <c r="H138" s="96" t="s">
        <v>1160</v>
      </c>
      <c r="I138" s="21"/>
      <c r="J138" s="25"/>
      <c r="K138" s="21"/>
      <c r="L138" s="21"/>
      <c r="M138" s="29" t="s">
        <v>1161</v>
      </c>
      <c r="N138" s="91">
        <v>441999.25</v>
      </c>
      <c r="O138" s="91">
        <v>77999.87</v>
      </c>
      <c r="P138" s="91">
        <v>441999.25</v>
      </c>
      <c r="Q138" s="91">
        <v>77999.87</v>
      </c>
      <c r="R138" s="29" t="str">
        <f t="shared" ref="R138:R157" si="1">M138</f>
        <v>Zakup ambulansu i środków ochrony indywidualnej oraz środków dezynfekcyjnych w ramach przeciwdziałania COVID-19 i innym chorobom zakaźnym</v>
      </c>
      <c r="S138" s="25" t="s">
        <v>613</v>
      </c>
      <c r="T138" s="25" t="s">
        <v>613</v>
      </c>
      <c r="U138" s="25"/>
      <c r="V138" s="25" t="s">
        <v>620</v>
      </c>
      <c r="W138" s="25" t="s">
        <v>620</v>
      </c>
      <c r="X138" s="25" t="s">
        <v>620</v>
      </c>
      <c r="Y138" s="25" t="s">
        <v>624</v>
      </c>
      <c r="Z138" s="95" t="s">
        <v>1162</v>
      </c>
    </row>
    <row r="139" spans="1:26" s="31" customFormat="1" ht="60">
      <c r="A139" s="25" t="s">
        <v>611</v>
      </c>
      <c r="B139" s="89" t="s">
        <v>554</v>
      </c>
      <c r="C139" s="29" t="s">
        <v>612</v>
      </c>
      <c r="D139" s="25" t="s">
        <v>613</v>
      </c>
      <c r="E139" s="25" t="s">
        <v>614</v>
      </c>
      <c r="F139" s="25" t="s">
        <v>614</v>
      </c>
      <c r="G139" s="93" t="s">
        <v>1163</v>
      </c>
      <c r="H139" s="96" t="s">
        <v>1164</v>
      </c>
      <c r="I139" s="21"/>
      <c r="J139" s="25"/>
      <c r="K139" s="21" t="s">
        <v>1165</v>
      </c>
      <c r="L139" s="21" t="s">
        <v>1166</v>
      </c>
      <c r="M139" s="29" t="s">
        <v>1167</v>
      </c>
      <c r="N139" s="91">
        <v>442000</v>
      </c>
      <c r="O139" s="91">
        <v>78000</v>
      </c>
      <c r="P139" s="91">
        <v>442000</v>
      </c>
      <c r="Q139" s="91">
        <v>78000</v>
      </c>
      <c r="R139" s="29" t="str">
        <f t="shared" si="1"/>
        <v>Zakup ambulansu ratownictwa medycznego wraz z jego wyposażeniem oraz środków ochrony indywidualnej</v>
      </c>
      <c r="S139" s="25" t="s">
        <v>613</v>
      </c>
      <c r="T139" s="25" t="s">
        <v>613</v>
      </c>
      <c r="U139" s="25"/>
      <c r="V139" s="25" t="s">
        <v>620</v>
      </c>
      <c r="W139" s="25" t="s">
        <v>620</v>
      </c>
      <c r="X139" s="25" t="s">
        <v>620</v>
      </c>
      <c r="Y139" s="25" t="s">
        <v>624</v>
      </c>
      <c r="Z139" s="95" t="s">
        <v>1168</v>
      </c>
    </row>
    <row r="140" spans="1:26" s="31" customFormat="1" ht="60">
      <c r="A140" s="25" t="s">
        <v>611</v>
      </c>
      <c r="B140" s="89" t="s">
        <v>554</v>
      </c>
      <c r="C140" s="29" t="s">
        <v>612</v>
      </c>
      <c r="D140" s="25" t="s">
        <v>613</v>
      </c>
      <c r="E140" s="25" t="s">
        <v>614</v>
      </c>
      <c r="F140" s="25" t="s">
        <v>614</v>
      </c>
      <c r="G140" s="93" t="s">
        <v>1169</v>
      </c>
      <c r="H140" s="96" t="s">
        <v>1170</v>
      </c>
      <c r="I140" s="21"/>
      <c r="J140" s="25"/>
      <c r="K140" s="21"/>
      <c r="L140" s="21"/>
      <c r="M140" s="29" t="s">
        <v>1171</v>
      </c>
      <c r="N140" s="91">
        <v>442000</v>
      </c>
      <c r="O140" s="91">
        <v>78000</v>
      </c>
      <c r="P140" s="91">
        <v>442000</v>
      </c>
      <c r="Q140" s="91">
        <v>78000</v>
      </c>
      <c r="R140" s="29" t="str">
        <f t="shared" si="1"/>
        <v>Zakup ambulansu typu C oraz środków ochrony indywidualnej dla Zespołów Ratownictwa Medycznego w Szczecinku</v>
      </c>
      <c r="S140" s="25" t="s">
        <v>613</v>
      </c>
      <c r="T140" s="25" t="s">
        <v>613</v>
      </c>
      <c r="U140" s="25"/>
      <c r="V140" s="25" t="s">
        <v>620</v>
      </c>
      <c r="W140" s="25" t="s">
        <v>620</v>
      </c>
      <c r="X140" s="25" t="s">
        <v>620</v>
      </c>
      <c r="Y140" s="25" t="s">
        <v>624</v>
      </c>
      <c r="Z140" s="95" t="s">
        <v>1172</v>
      </c>
    </row>
    <row r="141" spans="1:26" s="31" customFormat="1" ht="36">
      <c r="A141" s="134" t="s">
        <v>611</v>
      </c>
      <c r="B141" s="139" t="s">
        <v>554</v>
      </c>
      <c r="C141" s="136" t="s">
        <v>612</v>
      </c>
      <c r="D141" s="134" t="s">
        <v>613</v>
      </c>
      <c r="E141" s="134" t="s">
        <v>614</v>
      </c>
      <c r="F141" s="134" t="s">
        <v>614</v>
      </c>
      <c r="G141" s="146" t="s">
        <v>1173</v>
      </c>
      <c r="H141" s="147" t="s">
        <v>959</v>
      </c>
      <c r="I141" s="148"/>
      <c r="J141" s="134"/>
      <c r="K141" s="21" t="s">
        <v>1174</v>
      </c>
      <c r="L141" s="21" t="s">
        <v>1175</v>
      </c>
      <c r="M141" s="136" t="s">
        <v>1176</v>
      </c>
      <c r="N141" s="141">
        <v>884000</v>
      </c>
      <c r="O141" s="141">
        <v>156000</v>
      </c>
      <c r="P141" s="141">
        <v>884000</v>
      </c>
      <c r="Q141" s="141">
        <v>156000</v>
      </c>
      <c r="R141" s="136" t="str">
        <f t="shared" si="1"/>
        <v>Zakup dwóch ambulansów, środków ochrony indywidualnej oraz środków do dezynfekcji dla Szpitali Pomorskich Sp. z o. o. - Szpital Specjalistyczny im. F. Ceynowy w Wejherowie</v>
      </c>
      <c r="S141" s="134" t="s">
        <v>613</v>
      </c>
      <c r="T141" s="134" t="s">
        <v>613</v>
      </c>
      <c r="U141" s="134"/>
      <c r="V141" s="134" t="s">
        <v>620</v>
      </c>
      <c r="W141" s="134" t="s">
        <v>620</v>
      </c>
      <c r="X141" s="134" t="s">
        <v>620</v>
      </c>
      <c r="Y141" s="134" t="s">
        <v>624</v>
      </c>
      <c r="Z141" s="145" t="s">
        <v>1177</v>
      </c>
    </row>
    <row r="142" spans="1:26" s="31" customFormat="1" ht="12.75">
      <c r="A142" s="134"/>
      <c r="B142" s="139"/>
      <c r="C142" s="136"/>
      <c r="D142" s="134"/>
      <c r="E142" s="134"/>
      <c r="F142" s="134"/>
      <c r="G142" s="146"/>
      <c r="H142" s="147"/>
      <c r="I142" s="148"/>
      <c r="J142" s="134"/>
      <c r="K142" s="21" t="s">
        <v>1178</v>
      </c>
      <c r="L142" s="21" t="s">
        <v>1179</v>
      </c>
      <c r="M142" s="136"/>
      <c r="N142" s="141"/>
      <c r="O142" s="141"/>
      <c r="P142" s="141"/>
      <c r="Q142" s="141"/>
      <c r="R142" s="136"/>
      <c r="S142" s="134"/>
      <c r="T142" s="134"/>
      <c r="U142" s="134"/>
      <c r="V142" s="134"/>
      <c r="W142" s="134"/>
      <c r="X142" s="134"/>
      <c r="Y142" s="134"/>
      <c r="Z142" s="145"/>
    </row>
    <row r="143" spans="1:26" s="31" customFormat="1" ht="42.75" customHeight="1">
      <c r="A143" s="134" t="s">
        <v>611</v>
      </c>
      <c r="B143" s="139" t="s">
        <v>554</v>
      </c>
      <c r="C143" s="136" t="s">
        <v>612</v>
      </c>
      <c r="D143" s="134" t="s">
        <v>613</v>
      </c>
      <c r="E143" s="134" t="s">
        <v>614</v>
      </c>
      <c r="F143" s="134" t="s">
        <v>614</v>
      </c>
      <c r="G143" s="146" t="s">
        <v>705</v>
      </c>
      <c r="H143" s="147" t="s">
        <v>706</v>
      </c>
      <c r="I143" s="148"/>
      <c r="J143" s="134"/>
      <c r="K143" s="21" t="s">
        <v>1180</v>
      </c>
      <c r="L143" s="21" t="s">
        <v>1181</v>
      </c>
      <c r="M143" s="136" t="s">
        <v>1182</v>
      </c>
      <c r="N143" s="141">
        <v>883906.5</v>
      </c>
      <c r="O143" s="141">
        <v>155983.5</v>
      </c>
      <c r="P143" s="141">
        <v>883906.5</v>
      </c>
      <c r="Q143" s="141">
        <v>155983.5</v>
      </c>
      <c r="R143" s="136" t="str">
        <f t="shared" si="1"/>
        <v>Wsparcie Pogotowia Ratunkowego w Legnicy w ramach realizacji działań związanych z zapobieganiem, przeciwdziałaniem i zwalczaniem COVID-19 oraz innych chorób zakaźnych</v>
      </c>
      <c r="S143" s="134" t="s">
        <v>613</v>
      </c>
      <c r="T143" s="134" t="s">
        <v>613</v>
      </c>
      <c r="U143" s="134"/>
      <c r="V143" s="134" t="s">
        <v>620</v>
      </c>
      <c r="W143" s="134" t="s">
        <v>620</v>
      </c>
      <c r="X143" s="134" t="s">
        <v>620</v>
      </c>
      <c r="Y143" s="134" t="s">
        <v>624</v>
      </c>
      <c r="Z143" s="145" t="s">
        <v>1183</v>
      </c>
    </row>
    <row r="144" spans="1:26" s="31" customFormat="1" ht="26.25" customHeight="1">
      <c r="A144" s="134"/>
      <c r="B144" s="139"/>
      <c r="C144" s="136"/>
      <c r="D144" s="134"/>
      <c r="E144" s="134"/>
      <c r="F144" s="134"/>
      <c r="G144" s="146"/>
      <c r="H144" s="147"/>
      <c r="I144" s="148"/>
      <c r="J144" s="134"/>
      <c r="K144" s="21" t="s">
        <v>1184</v>
      </c>
      <c r="L144" s="21" t="s">
        <v>1185</v>
      </c>
      <c r="M144" s="136"/>
      <c r="N144" s="141"/>
      <c r="O144" s="141"/>
      <c r="P144" s="141"/>
      <c r="Q144" s="141"/>
      <c r="R144" s="136"/>
      <c r="S144" s="134"/>
      <c r="T144" s="134"/>
      <c r="U144" s="134"/>
      <c r="V144" s="134"/>
      <c r="W144" s="134"/>
      <c r="X144" s="134"/>
      <c r="Y144" s="134"/>
      <c r="Z144" s="145"/>
    </row>
    <row r="145" spans="1:26" s="31" customFormat="1" ht="89.25" customHeight="1">
      <c r="A145" s="25" t="s">
        <v>611</v>
      </c>
      <c r="B145" s="89" t="s">
        <v>554</v>
      </c>
      <c r="C145" s="29" t="s">
        <v>612</v>
      </c>
      <c r="D145" s="25" t="s">
        <v>613</v>
      </c>
      <c r="E145" s="25" t="s">
        <v>614</v>
      </c>
      <c r="F145" s="25" t="s">
        <v>614</v>
      </c>
      <c r="G145" s="93" t="s">
        <v>1186</v>
      </c>
      <c r="H145" s="96" t="s">
        <v>1187</v>
      </c>
      <c r="I145" s="21"/>
      <c r="J145" s="25"/>
      <c r="K145" s="42"/>
      <c r="L145" s="42"/>
      <c r="M145" s="29" t="s">
        <v>1188</v>
      </c>
      <c r="N145" s="91">
        <v>441996.89</v>
      </c>
      <c r="O145" s="91">
        <v>77999.450000000012</v>
      </c>
      <c r="P145" s="91">
        <v>441996.89</v>
      </c>
      <c r="Q145" s="91">
        <v>77999.450000000012</v>
      </c>
      <c r="R145" s="29" t="str">
        <f t="shared" si="1"/>
        <v>Zakup ambulansu oraz środków ochrony indywidualnej w celu wsparcia Zespołów Ratownictwa Medycznego Ratownictwo Medyczne Sp. z o. o. w Świebodzinie w walce z COVID-19 oraz innymi chorobami zakaźnymi</v>
      </c>
      <c r="S145" s="25" t="s">
        <v>613</v>
      </c>
      <c r="T145" s="25" t="s">
        <v>613</v>
      </c>
      <c r="U145" s="25"/>
      <c r="V145" s="25" t="s">
        <v>620</v>
      </c>
      <c r="W145" s="25" t="s">
        <v>620</v>
      </c>
      <c r="X145" s="25" t="s">
        <v>620</v>
      </c>
      <c r="Y145" s="25" t="s">
        <v>624</v>
      </c>
      <c r="Z145" s="95" t="s">
        <v>1189</v>
      </c>
    </row>
    <row r="146" spans="1:26" s="31" customFormat="1" ht="120">
      <c r="A146" s="25" t="s">
        <v>611</v>
      </c>
      <c r="B146" s="89" t="s">
        <v>554</v>
      </c>
      <c r="C146" s="29" t="s">
        <v>612</v>
      </c>
      <c r="D146" s="25" t="s">
        <v>613</v>
      </c>
      <c r="E146" s="25" t="s">
        <v>614</v>
      </c>
      <c r="F146" s="25" t="s">
        <v>614</v>
      </c>
      <c r="G146" s="93" t="s">
        <v>1190</v>
      </c>
      <c r="H146" s="96" t="s">
        <v>640</v>
      </c>
      <c r="I146" s="21"/>
      <c r="J146" s="25"/>
      <c r="K146" s="21"/>
      <c r="L146" s="21"/>
      <c r="M146" s="29" t="s">
        <v>1191</v>
      </c>
      <c r="N146" s="91">
        <v>442000</v>
      </c>
      <c r="O146" s="91">
        <v>78000</v>
      </c>
      <c r="P146" s="91">
        <v>442000</v>
      </c>
      <c r="Q146" s="91">
        <v>78000</v>
      </c>
      <c r="R146" s="29" t="str">
        <f t="shared" si="1"/>
        <v>Doposażenie ZRM SPZOZ MSWiA w Katowicach im. sierżanta Grzegorza Załogi celem zapobiegania, przeciwdziałania i zwalczania „COVID-19” oraz innych chorób zakaźnych</v>
      </c>
      <c r="S146" s="25" t="s">
        <v>613</v>
      </c>
      <c r="T146" s="25" t="s">
        <v>613</v>
      </c>
      <c r="U146" s="25"/>
      <c r="V146" s="25" t="s">
        <v>620</v>
      </c>
      <c r="W146" s="25" t="s">
        <v>620</v>
      </c>
      <c r="X146" s="25" t="s">
        <v>620</v>
      </c>
      <c r="Y146" s="25" t="s">
        <v>624</v>
      </c>
      <c r="Z146" s="95" t="s">
        <v>1192</v>
      </c>
    </row>
    <row r="147" spans="1:26" s="31" customFormat="1" ht="84">
      <c r="A147" s="25" t="s">
        <v>611</v>
      </c>
      <c r="B147" s="89" t="s">
        <v>554</v>
      </c>
      <c r="C147" s="29" t="s">
        <v>612</v>
      </c>
      <c r="D147" s="25" t="s">
        <v>613</v>
      </c>
      <c r="E147" s="25" t="s">
        <v>614</v>
      </c>
      <c r="F147" s="25" t="s">
        <v>614</v>
      </c>
      <c r="G147" s="93" t="s">
        <v>1193</v>
      </c>
      <c r="H147" s="96" t="s">
        <v>1194</v>
      </c>
      <c r="I147" s="21"/>
      <c r="J147" s="25"/>
      <c r="K147" s="21" t="s">
        <v>1195</v>
      </c>
      <c r="L147" s="21" t="s">
        <v>1196</v>
      </c>
      <c r="M147" s="29" t="s">
        <v>1197</v>
      </c>
      <c r="N147" s="91">
        <v>415158.56</v>
      </c>
      <c r="O147" s="91">
        <v>103789.64000000001</v>
      </c>
      <c r="P147" s="91">
        <v>415158.56</v>
      </c>
      <c r="Q147" s="91">
        <v>103789.64000000001</v>
      </c>
      <c r="R147" s="29" t="str">
        <f t="shared" si="1"/>
        <v>Zakup ambulansu oraz środków do ochrony indywidualnej dla zespołów ratownictwa medycznego Samodzielnego Publicznego Zespołu Zakładów Opieki Zdrowotnej im. Marszałka Józefa Piłsudskiego w Płońsku</v>
      </c>
      <c r="S147" s="25" t="s">
        <v>613</v>
      </c>
      <c r="T147" s="25" t="s">
        <v>613</v>
      </c>
      <c r="U147" s="25"/>
      <c r="V147" s="25" t="s">
        <v>620</v>
      </c>
      <c r="W147" s="25" t="s">
        <v>620</v>
      </c>
      <c r="X147" s="25" t="s">
        <v>620</v>
      </c>
      <c r="Y147" s="25" t="s">
        <v>624</v>
      </c>
      <c r="Z147" s="95" t="s">
        <v>1198</v>
      </c>
    </row>
    <row r="148" spans="1:26" s="31" customFormat="1" ht="48">
      <c r="A148" s="25" t="s">
        <v>611</v>
      </c>
      <c r="B148" s="89" t="s">
        <v>554</v>
      </c>
      <c r="C148" s="29" t="s">
        <v>612</v>
      </c>
      <c r="D148" s="25" t="s">
        <v>613</v>
      </c>
      <c r="E148" s="25" t="s">
        <v>614</v>
      </c>
      <c r="F148" s="25" t="s">
        <v>614</v>
      </c>
      <c r="G148" s="93" t="s">
        <v>1199</v>
      </c>
      <c r="H148" s="96" t="s">
        <v>1200</v>
      </c>
      <c r="I148" s="21"/>
      <c r="J148" s="25"/>
      <c r="K148" s="21" t="s">
        <v>1201</v>
      </c>
      <c r="L148" s="21" t="s">
        <v>1202</v>
      </c>
      <c r="M148" s="29" t="s">
        <v>1203</v>
      </c>
      <c r="N148" s="91">
        <v>442000</v>
      </c>
      <c r="O148" s="91">
        <v>78000</v>
      </c>
      <c r="P148" s="91">
        <v>442000</v>
      </c>
      <c r="Q148" s="91">
        <v>78000</v>
      </c>
      <c r="R148" s="29" t="str">
        <f t="shared" si="1"/>
        <v>Zakup ambulansu i środków ochrony indywidualnej w związku ze zwalczaniem COVID-19 oraz innych chorób zakaźnych</v>
      </c>
      <c r="S148" s="25" t="s">
        <v>613</v>
      </c>
      <c r="T148" s="25" t="s">
        <v>613</v>
      </c>
      <c r="U148" s="25"/>
      <c r="V148" s="25" t="s">
        <v>620</v>
      </c>
      <c r="W148" s="25" t="s">
        <v>620</v>
      </c>
      <c r="X148" s="25" t="s">
        <v>620</v>
      </c>
      <c r="Y148" s="25" t="s">
        <v>624</v>
      </c>
      <c r="Z148" s="95" t="s">
        <v>1204</v>
      </c>
    </row>
    <row r="149" spans="1:26" s="31" customFormat="1" ht="72">
      <c r="A149" s="25" t="s">
        <v>611</v>
      </c>
      <c r="B149" s="89" t="s">
        <v>554</v>
      </c>
      <c r="C149" s="29" t="s">
        <v>612</v>
      </c>
      <c r="D149" s="25" t="s">
        <v>613</v>
      </c>
      <c r="E149" s="25" t="s">
        <v>614</v>
      </c>
      <c r="F149" s="25" t="s">
        <v>614</v>
      </c>
      <c r="G149" s="93" t="s">
        <v>1205</v>
      </c>
      <c r="H149" s="96" t="s">
        <v>1206</v>
      </c>
      <c r="I149" s="21"/>
      <c r="J149" s="25"/>
      <c r="K149" s="21"/>
      <c r="L149" s="21"/>
      <c r="M149" s="29" t="s">
        <v>960</v>
      </c>
      <c r="N149" s="91">
        <v>442000</v>
      </c>
      <c r="O149" s="91">
        <v>78000</v>
      </c>
      <c r="P149" s="91">
        <v>442000</v>
      </c>
      <c r="Q149" s="91">
        <v>78000</v>
      </c>
      <c r="R149" s="29" t="str">
        <f t="shared" si="1"/>
        <v xml:space="preserve">Wsparcie Zespołów Ratownictwa Medycznego w realizacji działań związanych z zapobieganiem, przeciwdziałaniem i zwalczaniem COVID-19 oraz innych chorób zakaźnych </v>
      </c>
      <c r="S149" s="25" t="s">
        <v>613</v>
      </c>
      <c r="T149" s="25" t="s">
        <v>613</v>
      </c>
      <c r="U149" s="25"/>
      <c r="V149" s="25" t="s">
        <v>620</v>
      </c>
      <c r="W149" s="25" t="s">
        <v>620</v>
      </c>
      <c r="X149" s="25" t="s">
        <v>620</v>
      </c>
      <c r="Y149" s="25" t="s">
        <v>624</v>
      </c>
      <c r="Z149" s="95" t="s">
        <v>1207</v>
      </c>
    </row>
    <row r="150" spans="1:26" s="31" customFormat="1" ht="102" customHeight="1">
      <c r="A150" s="25" t="s">
        <v>611</v>
      </c>
      <c r="B150" s="89" t="s">
        <v>554</v>
      </c>
      <c r="C150" s="29" t="s">
        <v>612</v>
      </c>
      <c r="D150" s="25" t="s">
        <v>613</v>
      </c>
      <c r="E150" s="25" t="s">
        <v>614</v>
      </c>
      <c r="F150" s="25" t="s">
        <v>614</v>
      </c>
      <c r="G150" s="93" t="s">
        <v>1208</v>
      </c>
      <c r="H150" s="96" t="s">
        <v>1209</v>
      </c>
      <c r="I150" s="21"/>
      <c r="J150" s="25"/>
      <c r="K150" s="21" t="s">
        <v>1210</v>
      </c>
      <c r="L150" s="21" t="s">
        <v>1209</v>
      </c>
      <c r="M150" s="29" t="s">
        <v>1211</v>
      </c>
      <c r="N150" s="91">
        <v>442000</v>
      </c>
      <c r="O150" s="91">
        <v>78000</v>
      </c>
      <c r="P150" s="91">
        <v>442000</v>
      </c>
      <c r="Q150" s="91">
        <v>78000</v>
      </c>
      <c r="R150" s="29" t="str">
        <f t="shared" si="1"/>
        <v xml:space="preserve">Podniesienie jakości usług zdrowotnych w Wojewódzkim Szpitalu Specjalistycznym we Włocławku - zakup ambulansu oraz środków ochrony osobistej </v>
      </c>
      <c r="S150" s="25" t="s">
        <v>613</v>
      </c>
      <c r="T150" s="25" t="s">
        <v>613</v>
      </c>
      <c r="U150" s="25"/>
      <c r="V150" s="25" t="s">
        <v>620</v>
      </c>
      <c r="W150" s="25" t="s">
        <v>620</v>
      </c>
      <c r="X150" s="25" t="s">
        <v>620</v>
      </c>
      <c r="Y150" s="25" t="s">
        <v>624</v>
      </c>
      <c r="Z150" s="95" t="s">
        <v>1212</v>
      </c>
    </row>
    <row r="151" spans="1:26" s="31" customFormat="1" ht="60">
      <c r="A151" s="25" t="s">
        <v>611</v>
      </c>
      <c r="B151" s="89" t="s">
        <v>554</v>
      </c>
      <c r="C151" s="29" t="s">
        <v>612</v>
      </c>
      <c r="D151" s="25" t="s">
        <v>613</v>
      </c>
      <c r="E151" s="25" t="s">
        <v>614</v>
      </c>
      <c r="F151" s="25" t="s">
        <v>614</v>
      </c>
      <c r="G151" s="93" t="s">
        <v>1213</v>
      </c>
      <c r="H151" s="96" t="s">
        <v>1214</v>
      </c>
      <c r="I151" s="21"/>
      <c r="J151" s="25"/>
      <c r="K151" s="21" t="s">
        <v>1215</v>
      </c>
      <c r="L151" s="21" t="s">
        <v>1216</v>
      </c>
      <c r="M151" s="29" t="s">
        <v>1217</v>
      </c>
      <c r="N151" s="91">
        <v>442000</v>
      </c>
      <c r="O151" s="91">
        <v>78000</v>
      </c>
      <c r="P151" s="91">
        <v>442000</v>
      </c>
      <c r="Q151" s="91">
        <v>78000</v>
      </c>
      <c r="R151" s="29" t="str">
        <f t="shared" si="1"/>
        <v>Zakup ambulansu typu B oraz środków ochrony indywidualnej dla Zespołu Ratownictwa Medycznego stacjonującego w Golubiu - Dobrzyniu</v>
      </c>
      <c r="S151" s="25" t="s">
        <v>613</v>
      </c>
      <c r="T151" s="25" t="s">
        <v>613</v>
      </c>
      <c r="U151" s="25"/>
      <c r="V151" s="25" t="s">
        <v>620</v>
      </c>
      <c r="W151" s="25" t="s">
        <v>620</v>
      </c>
      <c r="X151" s="25" t="s">
        <v>620</v>
      </c>
      <c r="Y151" s="25" t="s">
        <v>624</v>
      </c>
      <c r="Z151" s="95" t="s">
        <v>1218</v>
      </c>
    </row>
    <row r="152" spans="1:26" s="31" customFormat="1" ht="84">
      <c r="A152" s="25" t="s">
        <v>611</v>
      </c>
      <c r="B152" s="89" t="s">
        <v>554</v>
      </c>
      <c r="C152" s="29" t="s">
        <v>612</v>
      </c>
      <c r="D152" s="25" t="s">
        <v>613</v>
      </c>
      <c r="E152" s="25" t="s">
        <v>614</v>
      </c>
      <c r="F152" s="25" t="s">
        <v>614</v>
      </c>
      <c r="G152" s="93" t="s">
        <v>1219</v>
      </c>
      <c r="H152" s="96" t="s">
        <v>1220</v>
      </c>
      <c r="I152" s="21"/>
      <c r="J152" s="25"/>
      <c r="K152" s="21"/>
      <c r="L152" s="21"/>
      <c r="M152" s="29" t="s">
        <v>1221</v>
      </c>
      <c r="N152" s="91">
        <v>442000</v>
      </c>
      <c r="O152" s="91">
        <v>78000</v>
      </c>
      <c r="P152" s="91">
        <v>442000</v>
      </c>
      <c r="Q152" s="91">
        <v>78000</v>
      </c>
      <c r="R152" s="29" t="str">
        <f t="shared" si="1"/>
        <v>Zakup ambulansu oraz środków ochrony indywidualnej  dla Zespołu Opieki Zdrowotnej w Kłodzku w ramach realizacji działań związanych z zapobieganiem, przeciwdziałaniem i zwalczaniem COVID-19 oraz innych chorób zakaźnych</v>
      </c>
      <c r="S152" s="25" t="s">
        <v>613</v>
      </c>
      <c r="T152" s="25" t="s">
        <v>613</v>
      </c>
      <c r="U152" s="25"/>
      <c r="V152" s="25" t="s">
        <v>620</v>
      </c>
      <c r="W152" s="25" t="s">
        <v>620</v>
      </c>
      <c r="X152" s="25" t="s">
        <v>620</v>
      </c>
      <c r="Y152" s="25" t="s">
        <v>624</v>
      </c>
      <c r="Z152" s="95" t="s">
        <v>1222</v>
      </c>
    </row>
    <row r="153" spans="1:26" s="31" customFormat="1" ht="96">
      <c r="A153" s="25" t="s">
        <v>611</v>
      </c>
      <c r="B153" s="89" t="s">
        <v>554</v>
      </c>
      <c r="C153" s="29" t="s">
        <v>612</v>
      </c>
      <c r="D153" s="25" t="s">
        <v>613</v>
      </c>
      <c r="E153" s="25" t="s">
        <v>614</v>
      </c>
      <c r="F153" s="25" t="s">
        <v>614</v>
      </c>
      <c r="G153" s="93" t="s">
        <v>731</v>
      </c>
      <c r="H153" s="96" t="s">
        <v>1223</v>
      </c>
      <c r="I153" s="21"/>
      <c r="J153" s="25"/>
      <c r="K153" s="21"/>
      <c r="L153" s="21"/>
      <c r="M153" s="29" t="s">
        <v>1224</v>
      </c>
      <c r="N153" s="91">
        <v>442000</v>
      </c>
      <c r="O153" s="91">
        <v>78000</v>
      </c>
      <c r="P153" s="91">
        <v>442000</v>
      </c>
      <c r="Q153" s="91">
        <v>78000</v>
      </c>
      <c r="R153" s="29" t="str">
        <f t="shared" si="1"/>
        <v>Zakup jednego ambulansu wraz ze specjalistycznym wyposażeniem medycznym oraz środków ochrony indywidualnej w związku z realizacją działań związanych z zapobieganiem, przeciwdziałaniem i zwalczaniem „COVID-19” oraz innych chorób zakaźnych</v>
      </c>
      <c r="S153" s="25" t="s">
        <v>613</v>
      </c>
      <c r="T153" s="25" t="s">
        <v>613</v>
      </c>
      <c r="U153" s="25"/>
      <c r="V153" s="25" t="s">
        <v>620</v>
      </c>
      <c r="W153" s="25" t="s">
        <v>620</v>
      </c>
      <c r="X153" s="25" t="s">
        <v>620</v>
      </c>
      <c r="Y153" s="25" t="s">
        <v>624</v>
      </c>
      <c r="Z153" s="95" t="s">
        <v>1225</v>
      </c>
    </row>
    <row r="154" spans="1:26" s="31" customFormat="1" ht="36">
      <c r="A154" s="134" t="s">
        <v>611</v>
      </c>
      <c r="B154" s="139" t="s">
        <v>554</v>
      </c>
      <c r="C154" s="136" t="s">
        <v>612</v>
      </c>
      <c r="D154" s="134" t="s">
        <v>613</v>
      </c>
      <c r="E154" s="134" t="s">
        <v>614</v>
      </c>
      <c r="F154" s="134" t="s">
        <v>614</v>
      </c>
      <c r="G154" s="146" t="s">
        <v>1226</v>
      </c>
      <c r="H154" s="147" t="s">
        <v>1227</v>
      </c>
      <c r="I154" s="148"/>
      <c r="J154" s="134"/>
      <c r="K154" s="21" t="s">
        <v>1228</v>
      </c>
      <c r="L154" s="21" t="s">
        <v>1229</v>
      </c>
      <c r="M154" s="136" t="s">
        <v>1230</v>
      </c>
      <c r="N154" s="141">
        <v>884000</v>
      </c>
      <c r="O154" s="141">
        <v>156000</v>
      </c>
      <c r="P154" s="141">
        <v>884000</v>
      </c>
      <c r="Q154" s="141">
        <v>156000</v>
      </c>
      <c r="R154" s="136" t="str">
        <f t="shared" si="1"/>
        <v xml:space="preserve"> Zakup ambulansów oraz środków ochrony indywidualnej dla ratownictwa medycznego w Regionalnym Szpitalu
Specjalistycznym im. dr. Wł. Biegańskiego w Grudziądzu w ramach walki z COVID-19 oraz innymi chorobami zakaźnymi</v>
      </c>
      <c r="S154" s="134" t="s">
        <v>613</v>
      </c>
      <c r="T154" s="134" t="s">
        <v>613</v>
      </c>
      <c r="U154" s="134"/>
      <c r="V154" s="134" t="s">
        <v>620</v>
      </c>
      <c r="W154" s="134" t="s">
        <v>620</v>
      </c>
      <c r="X154" s="134" t="s">
        <v>620</v>
      </c>
      <c r="Y154" s="134" t="s">
        <v>624</v>
      </c>
      <c r="Z154" s="145" t="s">
        <v>1231</v>
      </c>
    </row>
    <row r="155" spans="1:26" s="31" customFormat="1" ht="12.75">
      <c r="A155" s="134"/>
      <c r="B155" s="139"/>
      <c r="C155" s="136"/>
      <c r="D155" s="134"/>
      <c r="E155" s="134"/>
      <c r="F155" s="134"/>
      <c r="G155" s="146"/>
      <c r="H155" s="147"/>
      <c r="I155" s="148"/>
      <c r="J155" s="134"/>
      <c r="K155" s="21" t="s">
        <v>1232</v>
      </c>
      <c r="L155" s="21" t="s">
        <v>1233</v>
      </c>
      <c r="M155" s="136"/>
      <c r="N155" s="141"/>
      <c r="O155" s="141"/>
      <c r="P155" s="141"/>
      <c r="Q155" s="141"/>
      <c r="R155" s="136"/>
      <c r="S155" s="134"/>
      <c r="T155" s="134"/>
      <c r="U155" s="134"/>
      <c r="V155" s="134"/>
      <c r="W155" s="134"/>
      <c r="X155" s="134"/>
      <c r="Y155" s="134"/>
      <c r="Z155" s="145"/>
    </row>
    <row r="156" spans="1:26" s="31" customFormat="1" ht="96">
      <c r="A156" s="25" t="s">
        <v>611</v>
      </c>
      <c r="B156" s="89" t="s">
        <v>554</v>
      </c>
      <c r="C156" s="29" t="s">
        <v>612</v>
      </c>
      <c r="D156" s="25" t="s">
        <v>613</v>
      </c>
      <c r="E156" s="25" t="s">
        <v>614</v>
      </c>
      <c r="F156" s="25" t="s">
        <v>614</v>
      </c>
      <c r="G156" s="93" t="s">
        <v>1234</v>
      </c>
      <c r="H156" s="96" t="s">
        <v>766</v>
      </c>
      <c r="I156" s="21"/>
      <c r="J156" s="25"/>
      <c r="K156" s="21"/>
      <c r="L156" s="21"/>
      <c r="M156" s="29" t="s">
        <v>1235</v>
      </c>
      <c r="N156" s="91">
        <v>884000</v>
      </c>
      <c r="O156" s="91">
        <v>156000</v>
      </c>
      <c r="P156" s="91">
        <v>884000</v>
      </c>
      <c r="Q156" s="91">
        <v>156000</v>
      </c>
      <c r="R156" s="29" t="str">
        <f t="shared" si="1"/>
        <v>Zakup 2 ambulansów oraz środków ochrony indywidualnej i środków do dezynfekcji dla Stacji Pogotowia Ratunkowego w Gdańsku w związku z realizacją działań związanych z zapobieganiem, przeciwdziałaniem i zwalczaniem „COVID-19” oraz innych chorób zakaźnych</v>
      </c>
      <c r="S156" s="25" t="s">
        <v>613</v>
      </c>
      <c r="T156" s="25" t="s">
        <v>613</v>
      </c>
      <c r="U156" s="25"/>
      <c r="V156" s="25" t="s">
        <v>620</v>
      </c>
      <c r="W156" s="25" t="s">
        <v>620</v>
      </c>
      <c r="X156" s="25" t="s">
        <v>620</v>
      </c>
      <c r="Y156" s="25" t="s">
        <v>624</v>
      </c>
      <c r="Z156" s="95" t="s">
        <v>1236</v>
      </c>
    </row>
    <row r="157" spans="1:26" s="31" customFormat="1" ht="48">
      <c r="A157" s="134" t="s">
        <v>611</v>
      </c>
      <c r="B157" s="139" t="s">
        <v>554</v>
      </c>
      <c r="C157" s="136" t="s">
        <v>612</v>
      </c>
      <c r="D157" s="134" t="s">
        <v>613</v>
      </c>
      <c r="E157" s="134" t="s">
        <v>614</v>
      </c>
      <c r="F157" s="134" t="s">
        <v>614</v>
      </c>
      <c r="G157" s="146" t="s">
        <v>1186</v>
      </c>
      <c r="H157" s="147" t="s">
        <v>1187</v>
      </c>
      <c r="I157" s="148"/>
      <c r="J157" s="134"/>
      <c r="K157" s="21" t="s">
        <v>1237</v>
      </c>
      <c r="L157" s="21" t="s">
        <v>1238</v>
      </c>
      <c r="M157" s="136" t="s">
        <v>1316</v>
      </c>
      <c r="N157" s="141">
        <v>1767963.14</v>
      </c>
      <c r="O157" s="141">
        <v>311993.5</v>
      </c>
      <c r="P157" s="141">
        <v>1767963.14</v>
      </c>
      <c r="Q157" s="141">
        <v>311993.5</v>
      </c>
      <c r="R157" s="136" t="str">
        <f t="shared" si="1"/>
        <v>Zakup ambulansów oraz środków ochrony indywidualnej w celu wsparcia Zespołów Ratownictwo Medyczne Sp. z o. o. w województwie kujawsko - pomorskim w walce z COVID-19 oraz innymi chorobami zakaźnymi</v>
      </c>
      <c r="S157" s="134" t="s">
        <v>613</v>
      </c>
      <c r="T157" s="134" t="s">
        <v>613</v>
      </c>
      <c r="U157" s="134"/>
      <c r="V157" s="134" t="s">
        <v>620</v>
      </c>
      <c r="W157" s="134" t="s">
        <v>620</v>
      </c>
      <c r="X157" s="134" t="s">
        <v>620</v>
      </c>
      <c r="Y157" s="134" t="s">
        <v>624</v>
      </c>
      <c r="Z157" s="145" t="s">
        <v>1239</v>
      </c>
    </row>
    <row r="158" spans="1:26" s="31" customFormat="1" ht="36">
      <c r="A158" s="134"/>
      <c r="B158" s="139"/>
      <c r="C158" s="136"/>
      <c r="D158" s="134"/>
      <c r="E158" s="134"/>
      <c r="F158" s="134"/>
      <c r="G158" s="146"/>
      <c r="H158" s="147"/>
      <c r="I158" s="148"/>
      <c r="J158" s="134"/>
      <c r="K158" s="21" t="s">
        <v>1240</v>
      </c>
      <c r="L158" s="21" t="s">
        <v>1241</v>
      </c>
      <c r="M158" s="136"/>
      <c r="N158" s="141"/>
      <c r="O158" s="141"/>
      <c r="P158" s="141"/>
      <c r="Q158" s="141"/>
      <c r="R158" s="136"/>
      <c r="S158" s="134"/>
      <c r="T158" s="134"/>
      <c r="U158" s="134"/>
      <c r="V158" s="134"/>
      <c r="W158" s="134"/>
      <c r="X158" s="134"/>
      <c r="Y158" s="134"/>
      <c r="Z158" s="145"/>
    </row>
    <row r="159" spans="1:26" s="31" customFormat="1" ht="36">
      <c r="A159" s="134"/>
      <c r="B159" s="139"/>
      <c r="C159" s="136"/>
      <c r="D159" s="134"/>
      <c r="E159" s="134"/>
      <c r="F159" s="134"/>
      <c r="G159" s="146"/>
      <c r="H159" s="147"/>
      <c r="I159" s="148"/>
      <c r="J159" s="134"/>
      <c r="K159" s="21" t="s">
        <v>1242</v>
      </c>
      <c r="L159" s="21" t="s">
        <v>1243</v>
      </c>
      <c r="M159" s="136"/>
      <c r="N159" s="141"/>
      <c r="O159" s="141"/>
      <c r="P159" s="141"/>
      <c r="Q159" s="141"/>
      <c r="R159" s="136"/>
      <c r="S159" s="134"/>
      <c r="T159" s="134"/>
      <c r="U159" s="134"/>
      <c r="V159" s="134"/>
      <c r="W159" s="134"/>
      <c r="X159" s="134"/>
      <c r="Y159" s="134"/>
      <c r="Z159" s="145"/>
    </row>
    <row r="160" spans="1:26" s="31" customFormat="1" ht="72">
      <c r="A160" s="25" t="s">
        <v>611</v>
      </c>
      <c r="B160" s="89" t="s">
        <v>554</v>
      </c>
      <c r="C160" s="29" t="s">
        <v>612</v>
      </c>
      <c r="D160" s="25" t="s">
        <v>613</v>
      </c>
      <c r="E160" s="25" t="s">
        <v>614</v>
      </c>
      <c r="F160" s="25" t="s">
        <v>614</v>
      </c>
      <c r="G160" s="98" t="s">
        <v>1244</v>
      </c>
      <c r="H160" s="99" t="s">
        <v>616</v>
      </c>
      <c r="I160" s="42"/>
      <c r="J160" s="42"/>
      <c r="K160" s="42"/>
      <c r="L160" s="20"/>
      <c r="M160" s="98" t="s">
        <v>1245</v>
      </c>
      <c r="N160" s="91">
        <v>50243042.340000004</v>
      </c>
      <c r="O160" s="91">
        <v>8866419.2399999946</v>
      </c>
      <c r="P160" s="91">
        <v>50243042.340000004</v>
      </c>
      <c r="Q160" s="91">
        <v>8866419.2399999946</v>
      </c>
      <c r="R160" s="100"/>
      <c r="S160" s="42"/>
      <c r="T160" s="42"/>
      <c r="U160" s="42"/>
      <c r="V160" s="42"/>
      <c r="W160" s="42"/>
      <c r="X160" s="42"/>
      <c r="Y160" s="25" t="s">
        <v>624</v>
      </c>
      <c r="Z160" s="101" t="s">
        <v>1246</v>
      </c>
    </row>
    <row r="161" spans="1:26" s="31" customFormat="1" ht="33.75" customHeight="1">
      <c r="A161" s="134" t="s">
        <v>611</v>
      </c>
      <c r="B161" s="139" t="s">
        <v>554</v>
      </c>
      <c r="C161" s="136" t="s">
        <v>612</v>
      </c>
      <c r="D161" s="134" t="s">
        <v>613</v>
      </c>
      <c r="E161" s="134" t="s">
        <v>614</v>
      </c>
      <c r="F161" s="134" t="s">
        <v>614</v>
      </c>
      <c r="G161" s="143" t="s">
        <v>1006</v>
      </c>
      <c r="H161" s="144" t="s">
        <v>1007</v>
      </c>
      <c r="I161" s="142"/>
      <c r="J161" s="142"/>
      <c r="K161" s="42"/>
      <c r="L161" s="20" t="s">
        <v>1007</v>
      </c>
      <c r="M161" s="143" t="s">
        <v>1247</v>
      </c>
      <c r="N161" s="141">
        <v>1326000</v>
      </c>
      <c r="O161" s="141">
        <v>234000</v>
      </c>
      <c r="P161" s="141">
        <v>1326000</v>
      </c>
      <c r="Q161" s="141">
        <v>234000</v>
      </c>
      <c r="R161" s="136" t="s">
        <v>1248</v>
      </c>
      <c r="S161" s="142"/>
      <c r="T161" s="142"/>
      <c r="U161" s="142"/>
      <c r="V161" s="142"/>
      <c r="W161" s="134" t="s">
        <v>620</v>
      </c>
      <c r="X161" s="134" t="s">
        <v>620</v>
      </c>
      <c r="Y161" s="134" t="s">
        <v>624</v>
      </c>
      <c r="Z161" s="140" t="s">
        <v>1249</v>
      </c>
    </row>
    <row r="162" spans="1:26" s="31" customFormat="1" ht="33.75" customHeight="1">
      <c r="A162" s="134"/>
      <c r="B162" s="139"/>
      <c r="C162" s="136"/>
      <c r="D162" s="134"/>
      <c r="E162" s="134"/>
      <c r="F162" s="134"/>
      <c r="G162" s="143"/>
      <c r="H162" s="144"/>
      <c r="I162" s="142"/>
      <c r="J162" s="142"/>
      <c r="K162" s="42"/>
      <c r="L162" s="20" t="s">
        <v>1250</v>
      </c>
      <c r="M162" s="143"/>
      <c r="N162" s="141"/>
      <c r="O162" s="141"/>
      <c r="P162" s="141"/>
      <c r="Q162" s="141"/>
      <c r="R162" s="136"/>
      <c r="S162" s="142"/>
      <c r="T162" s="142"/>
      <c r="U162" s="142"/>
      <c r="V162" s="142"/>
      <c r="W162" s="134"/>
      <c r="X162" s="134"/>
      <c r="Y162" s="134"/>
      <c r="Z162" s="140"/>
    </row>
    <row r="163" spans="1:26" s="31" customFormat="1" ht="33.75" customHeight="1">
      <c r="A163" s="134"/>
      <c r="B163" s="139"/>
      <c r="C163" s="136"/>
      <c r="D163" s="134"/>
      <c r="E163" s="134"/>
      <c r="F163" s="134"/>
      <c r="G163" s="143"/>
      <c r="H163" s="144"/>
      <c r="I163" s="142"/>
      <c r="J163" s="142"/>
      <c r="K163" s="42"/>
      <c r="L163" s="20" t="s">
        <v>1251</v>
      </c>
      <c r="M163" s="143"/>
      <c r="N163" s="141"/>
      <c r="O163" s="141"/>
      <c r="P163" s="141"/>
      <c r="Q163" s="141"/>
      <c r="R163" s="136"/>
      <c r="S163" s="142"/>
      <c r="T163" s="142"/>
      <c r="U163" s="142"/>
      <c r="V163" s="142"/>
      <c r="W163" s="134"/>
      <c r="X163" s="134"/>
      <c r="Y163" s="134"/>
      <c r="Z163" s="140"/>
    </row>
    <row r="164" spans="1:26" s="31" customFormat="1" ht="132">
      <c r="A164" s="25" t="s">
        <v>611</v>
      </c>
      <c r="B164" s="89" t="s">
        <v>554</v>
      </c>
      <c r="C164" s="29" t="s">
        <v>612</v>
      </c>
      <c r="D164" s="25" t="s">
        <v>613</v>
      </c>
      <c r="E164" s="25" t="s">
        <v>614</v>
      </c>
      <c r="F164" s="25" t="s">
        <v>614</v>
      </c>
      <c r="G164" s="98" t="s">
        <v>1252</v>
      </c>
      <c r="H164" s="102" t="s">
        <v>801</v>
      </c>
      <c r="I164" s="42"/>
      <c r="J164" s="42"/>
      <c r="K164" s="42"/>
      <c r="L164" s="20" t="s">
        <v>1253</v>
      </c>
      <c r="M164" s="98" t="s">
        <v>1254</v>
      </c>
      <c r="N164" s="91">
        <v>442000</v>
      </c>
      <c r="O164" s="91">
        <v>78000</v>
      </c>
      <c r="P164" s="91">
        <v>442000</v>
      </c>
      <c r="Q164" s="91">
        <v>78000</v>
      </c>
      <c r="R164" s="29" t="s">
        <v>1255</v>
      </c>
      <c r="S164" s="42"/>
      <c r="T164" s="42"/>
      <c r="U164" s="42"/>
      <c r="V164" s="42"/>
      <c r="W164" s="20" t="s">
        <v>620</v>
      </c>
      <c r="X164" s="20" t="s">
        <v>620</v>
      </c>
      <c r="Y164" s="25" t="s">
        <v>624</v>
      </c>
      <c r="Z164" s="101" t="s">
        <v>1256</v>
      </c>
    </row>
    <row r="165" spans="1:26" s="31" customFormat="1" ht="120">
      <c r="A165" s="25" t="s">
        <v>611</v>
      </c>
      <c r="B165" s="89" t="s">
        <v>554</v>
      </c>
      <c r="C165" s="29" t="s">
        <v>612</v>
      </c>
      <c r="D165" s="25" t="s">
        <v>613</v>
      </c>
      <c r="E165" s="25" t="s">
        <v>614</v>
      </c>
      <c r="F165" s="25"/>
      <c r="G165" s="98" t="s">
        <v>1153</v>
      </c>
      <c r="H165" s="102" t="s">
        <v>1154</v>
      </c>
      <c r="I165" s="42"/>
      <c r="J165" s="42"/>
      <c r="K165" s="42"/>
      <c r="L165" s="20" t="s">
        <v>1257</v>
      </c>
      <c r="M165" s="98" t="s">
        <v>1258</v>
      </c>
      <c r="N165" s="91">
        <v>442000</v>
      </c>
      <c r="O165" s="91">
        <v>78000</v>
      </c>
      <c r="P165" s="91">
        <v>442000</v>
      </c>
      <c r="Q165" s="91">
        <v>78000</v>
      </c>
      <c r="R165" s="29" t="s">
        <v>1259</v>
      </c>
      <c r="S165" s="42"/>
      <c r="T165" s="42"/>
      <c r="U165" s="42"/>
      <c r="V165" s="42"/>
      <c r="W165" s="20" t="s">
        <v>620</v>
      </c>
      <c r="X165" s="20" t="s">
        <v>620</v>
      </c>
      <c r="Y165" s="25" t="s">
        <v>624</v>
      </c>
      <c r="Z165" s="101" t="s">
        <v>1260</v>
      </c>
    </row>
    <row r="166" spans="1:26" s="31" customFormat="1" ht="12.75">
      <c r="A166" s="134" t="s">
        <v>611</v>
      </c>
      <c r="B166" s="139" t="s">
        <v>554</v>
      </c>
      <c r="C166" s="134" t="s">
        <v>612</v>
      </c>
      <c r="D166" s="134" t="s">
        <v>613</v>
      </c>
      <c r="E166" s="134" t="s">
        <v>614</v>
      </c>
      <c r="F166" s="134" t="s">
        <v>614</v>
      </c>
      <c r="G166" s="136" t="s">
        <v>687</v>
      </c>
      <c r="H166" s="139" t="s">
        <v>640</v>
      </c>
      <c r="I166" s="137"/>
      <c r="J166" s="137"/>
      <c r="K166" s="137"/>
      <c r="L166" s="42" t="s">
        <v>648</v>
      </c>
      <c r="M166" s="138" t="s">
        <v>1261</v>
      </c>
      <c r="N166" s="135">
        <v>3094000</v>
      </c>
      <c r="O166" s="135">
        <v>546000</v>
      </c>
      <c r="P166" s="135">
        <v>3094000</v>
      </c>
      <c r="Q166" s="135">
        <v>546000</v>
      </c>
      <c r="R166" s="136" t="s">
        <v>1262</v>
      </c>
      <c r="S166" s="137"/>
      <c r="T166" s="137"/>
      <c r="U166" s="137"/>
      <c r="V166" s="137"/>
      <c r="W166" s="134" t="s">
        <v>620</v>
      </c>
      <c r="X166" s="134" t="s">
        <v>620</v>
      </c>
      <c r="Y166" s="134" t="s">
        <v>624</v>
      </c>
      <c r="Z166" s="134" t="s">
        <v>1263</v>
      </c>
    </row>
    <row r="167" spans="1:26" s="31" customFormat="1" ht="12.75">
      <c r="A167" s="134"/>
      <c r="B167" s="139"/>
      <c r="C167" s="134"/>
      <c r="D167" s="134"/>
      <c r="E167" s="134"/>
      <c r="F167" s="134"/>
      <c r="G167" s="136"/>
      <c r="H167" s="139"/>
      <c r="I167" s="137"/>
      <c r="J167" s="137"/>
      <c r="K167" s="137"/>
      <c r="L167" s="42" t="s">
        <v>1264</v>
      </c>
      <c r="M167" s="138"/>
      <c r="N167" s="135"/>
      <c r="O167" s="135"/>
      <c r="P167" s="135"/>
      <c r="Q167" s="135"/>
      <c r="R167" s="136"/>
      <c r="S167" s="137"/>
      <c r="T167" s="137"/>
      <c r="U167" s="137"/>
      <c r="V167" s="137"/>
      <c r="W167" s="134"/>
      <c r="X167" s="134"/>
      <c r="Y167" s="134"/>
      <c r="Z167" s="134"/>
    </row>
    <row r="168" spans="1:26" s="31" customFormat="1" ht="12.75">
      <c r="A168" s="134"/>
      <c r="B168" s="139"/>
      <c r="C168" s="134"/>
      <c r="D168" s="134"/>
      <c r="E168" s="134"/>
      <c r="F168" s="134"/>
      <c r="G168" s="136"/>
      <c r="H168" s="139"/>
      <c r="I168" s="137"/>
      <c r="J168" s="137"/>
      <c r="K168" s="137"/>
      <c r="L168" s="42" t="s">
        <v>1265</v>
      </c>
      <c r="M168" s="138"/>
      <c r="N168" s="135"/>
      <c r="O168" s="135"/>
      <c r="P168" s="135"/>
      <c r="Q168" s="135"/>
      <c r="R168" s="136"/>
      <c r="S168" s="137"/>
      <c r="T168" s="137"/>
      <c r="U168" s="137"/>
      <c r="V168" s="137"/>
      <c r="W168" s="134"/>
      <c r="X168" s="134"/>
      <c r="Y168" s="134"/>
      <c r="Z168" s="134"/>
    </row>
    <row r="169" spans="1:26" s="31" customFormat="1" ht="12.75">
      <c r="A169" s="134"/>
      <c r="B169" s="139"/>
      <c r="C169" s="134"/>
      <c r="D169" s="134"/>
      <c r="E169" s="134"/>
      <c r="F169" s="134"/>
      <c r="G169" s="136"/>
      <c r="H169" s="139"/>
      <c r="I169" s="137"/>
      <c r="J169" s="137"/>
      <c r="K169" s="137"/>
      <c r="L169" s="42" t="s">
        <v>1266</v>
      </c>
      <c r="M169" s="138"/>
      <c r="N169" s="135"/>
      <c r="O169" s="135"/>
      <c r="P169" s="135"/>
      <c r="Q169" s="135"/>
      <c r="R169" s="136"/>
      <c r="S169" s="137"/>
      <c r="T169" s="137"/>
      <c r="U169" s="137"/>
      <c r="V169" s="137"/>
      <c r="W169" s="134"/>
      <c r="X169" s="134"/>
      <c r="Y169" s="134"/>
      <c r="Z169" s="134"/>
    </row>
    <row r="170" spans="1:26" s="31" customFormat="1" ht="12.75">
      <c r="A170" s="134"/>
      <c r="B170" s="139"/>
      <c r="C170" s="134"/>
      <c r="D170" s="134"/>
      <c r="E170" s="134"/>
      <c r="F170" s="134"/>
      <c r="G170" s="136"/>
      <c r="H170" s="139"/>
      <c r="I170" s="137"/>
      <c r="J170" s="137"/>
      <c r="K170" s="137"/>
      <c r="L170" s="42" t="s">
        <v>1267</v>
      </c>
      <c r="M170" s="138"/>
      <c r="N170" s="135"/>
      <c r="O170" s="135"/>
      <c r="P170" s="135"/>
      <c r="Q170" s="135"/>
      <c r="R170" s="136"/>
      <c r="S170" s="137"/>
      <c r="T170" s="137"/>
      <c r="U170" s="137"/>
      <c r="V170" s="137"/>
      <c r="W170" s="134"/>
      <c r="X170" s="134"/>
      <c r="Y170" s="134"/>
      <c r="Z170" s="134"/>
    </row>
    <row r="171" spans="1:26" s="31" customFormat="1" ht="12.75">
      <c r="A171" s="134"/>
      <c r="B171" s="139"/>
      <c r="C171" s="134"/>
      <c r="D171" s="134"/>
      <c r="E171" s="134"/>
      <c r="F171" s="134"/>
      <c r="G171" s="136"/>
      <c r="H171" s="139"/>
      <c r="I171" s="137"/>
      <c r="J171" s="137"/>
      <c r="K171" s="137"/>
      <c r="L171" s="42" t="s">
        <v>817</v>
      </c>
      <c r="M171" s="138"/>
      <c r="N171" s="135"/>
      <c r="O171" s="135"/>
      <c r="P171" s="135"/>
      <c r="Q171" s="135"/>
      <c r="R171" s="136"/>
      <c r="S171" s="137"/>
      <c r="T171" s="137"/>
      <c r="U171" s="137"/>
      <c r="V171" s="137"/>
      <c r="W171" s="134"/>
      <c r="X171" s="134"/>
      <c r="Y171" s="134"/>
      <c r="Z171" s="134"/>
    </row>
    <row r="172" spans="1:26">
      <c r="A172" s="103"/>
      <c r="B172" s="104"/>
      <c r="C172" s="105"/>
      <c r="D172" s="105"/>
      <c r="E172" s="105"/>
      <c r="F172" s="105"/>
      <c r="G172" s="105"/>
      <c r="H172" s="105"/>
      <c r="I172" s="105"/>
      <c r="J172" s="105"/>
      <c r="K172" s="105"/>
      <c r="L172" s="105"/>
      <c r="M172" s="105"/>
      <c r="N172" s="105"/>
      <c r="O172" s="105"/>
      <c r="P172" s="105"/>
      <c r="Q172" s="105"/>
      <c r="R172" s="103"/>
      <c r="S172" s="105"/>
      <c r="T172" s="105"/>
      <c r="U172" s="105"/>
      <c r="V172" s="105"/>
      <c r="W172" s="105"/>
      <c r="X172" s="105"/>
      <c r="Y172" s="105"/>
      <c r="Z172" s="103"/>
    </row>
    <row r="173" spans="1:26">
      <c r="A173" s="103"/>
      <c r="B173" s="104"/>
      <c r="C173" s="105"/>
      <c r="D173" s="105"/>
      <c r="E173" s="105"/>
      <c r="F173" s="105"/>
      <c r="G173" s="105"/>
      <c r="H173" s="105"/>
      <c r="I173" s="105"/>
      <c r="J173" s="105"/>
      <c r="K173" s="105"/>
      <c r="L173" s="105"/>
      <c r="M173" s="105"/>
      <c r="N173" s="105"/>
      <c r="O173" s="105"/>
      <c r="P173" s="105"/>
      <c r="Q173" s="105"/>
      <c r="R173" s="103"/>
      <c r="S173" s="105"/>
      <c r="T173" s="105"/>
      <c r="U173" s="105"/>
      <c r="V173" s="105"/>
      <c r="W173" s="105"/>
      <c r="X173" s="105"/>
      <c r="Y173" s="105"/>
      <c r="Z173" s="103"/>
    </row>
    <row r="174" spans="1:26">
      <c r="A174" s="103"/>
      <c r="B174" s="104"/>
      <c r="C174" s="105"/>
      <c r="D174" s="105"/>
      <c r="E174" s="105"/>
      <c r="F174" s="105"/>
      <c r="G174" s="105"/>
      <c r="H174" s="105"/>
      <c r="I174" s="105"/>
      <c r="J174" s="105"/>
      <c r="K174" s="105"/>
      <c r="L174" s="105"/>
      <c r="M174" s="105"/>
      <c r="N174" s="105"/>
      <c r="O174" s="105"/>
      <c r="P174" s="105"/>
      <c r="Q174" s="105"/>
      <c r="R174" s="103"/>
      <c r="S174" s="105"/>
      <c r="T174" s="105"/>
      <c r="U174" s="105"/>
      <c r="V174" s="105"/>
      <c r="W174" s="105"/>
      <c r="X174" s="105"/>
      <c r="Y174" s="105"/>
      <c r="Z174" s="103"/>
    </row>
    <row r="175" spans="1:26">
      <c r="A175" s="103"/>
      <c r="B175" s="104"/>
      <c r="C175" s="105"/>
      <c r="D175" s="105"/>
      <c r="E175" s="105"/>
      <c r="F175" s="105"/>
      <c r="G175" s="105"/>
      <c r="H175" s="105"/>
      <c r="I175" s="105"/>
      <c r="J175" s="105"/>
      <c r="K175" s="105"/>
      <c r="L175" s="105"/>
      <c r="M175" s="105"/>
      <c r="N175" s="105"/>
      <c r="O175" s="105"/>
      <c r="P175" s="105"/>
      <c r="Q175" s="105"/>
      <c r="R175" s="103"/>
      <c r="S175" s="105"/>
      <c r="T175" s="105"/>
      <c r="U175" s="105"/>
      <c r="V175" s="105"/>
      <c r="W175" s="105"/>
      <c r="X175" s="105"/>
      <c r="Y175" s="105"/>
      <c r="Z175" s="103"/>
    </row>
    <row r="176" spans="1:26">
      <c r="A176" s="103"/>
      <c r="B176" s="104"/>
      <c r="C176" s="105"/>
      <c r="D176" s="105"/>
      <c r="E176" s="105"/>
      <c r="F176" s="105"/>
      <c r="G176" s="105"/>
      <c r="H176" s="105"/>
      <c r="I176" s="105"/>
      <c r="J176" s="105"/>
      <c r="K176" s="105"/>
      <c r="L176" s="105"/>
      <c r="M176" s="105"/>
      <c r="N176" s="105"/>
      <c r="O176" s="105"/>
      <c r="P176" s="105"/>
      <c r="Q176" s="105"/>
      <c r="R176" s="103"/>
      <c r="S176" s="105"/>
      <c r="T176" s="105"/>
      <c r="U176" s="105"/>
      <c r="V176" s="105"/>
      <c r="W176" s="105"/>
      <c r="X176" s="105"/>
      <c r="Y176" s="105"/>
      <c r="Z176" s="103"/>
    </row>
    <row r="177" spans="1:26">
      <c r="A177" s="103"/>
      <c r="B177" s="104"/>
      <c r="C177" s="105"/>
      <c r="D177" s="105"/>
      <c r="E177" s="105"/>
      <c r="F177" s="105"/>
      <c r="G177" s="105"/>
      <c r="H177" s="105"/>
      <c r="I177" s="105"/>
      <c r="J177" s="105"/>
      <c r="K177" s="105"/>
      <c r="L177" s="105"/>
      <c r="M177" s="105"/>
      <c r="N177" s="105"/>
      <c r="O177" s="105"/>
      <c r="P177" s="105"/>
      <c r="Q177" s="105"/>
      <c r="R177" s="103"/>
      <c r="S177" s="105"/>
      <c r="T177" s="105"/>
      <c r="U177" s="105"/>
      <c r="V177" s="105"/>
      <c r="W177" s="105"/>
      <c r="X177" s="105"/>
      <c r="Y177" s="105"/>
      <c r="Z177" s="103"/>
    </row>
    <row r="178" spans="1:26">
      <c r="A178" s="103"/>
      <c r="B178" s="104"/>
      <c r="C178" s="105"/>
      <c r="D178" s="105"/>
      <c r="E178" s="105"/>
      <c r="F178" s="105"/>
      <c r="G178" s="105"/>
      <c r="H178" s="105"/>
      <c r="I178" s="105"/>
      <c r="J178" s="105"/>
      <c r="K178" s="105"/>
      <c r="L178" s="105"/>
      <c r="M178" s="105"/>
      <c r="N178" s="105"/>
      <c r="O178" s="105"/>
      <c r="P178" s="105"/>
      <c r="Q178" s="105"/>
      <c r="R178" s="103"/>
      <c r="S178" s="105"/>
      <c r="T178" s="105"/>
      <c r="U178" s="105"/>
      <c r="V178" s="105"/>
      <c r="W178" s="105"/>
      <c r="X178" s="105"/>
      <c r="Y178" s="105"/>
      <c r="Z178" s="103"/>
    </row>
    <row r="179" spans="1:26">
      <c r="A179" s="103"/>
      <c r="B179" s="104"/>
      <c r="C179" s="105"/>
      <c r="D179" s="105"/>
      <c r="E179" s="105"/>
      <c r="F179" s="105"/>
      <c r="G179" s="105"/>
      <c r="H179" s="105"/>
      <c r="I179" s="105"/>
      <c r="J179" s="105"/>
      <c r="K179" s="105"/>
      <c r="L179" s="105"/>
      <c r="M179" s="105"/>
      <c r="N179" s="105"/>
      <c r="O179" s="105"/>
      <c r="P179" s="105"/>
      <c r="Q179" s="105"/>
      <c r="R179" s="103"/>
      <c r="S179" s="105"/>
      <c r="T179" s="105"/>
      <c r="U179" s="105"/>
      <c r="V179" s="105"/>
      <c r="W179" s="105"/>
      <c r="X179" s="105"/>
      <c r="Y179" s="105"/>
      <c r="Z179" s="103"/>
    </row>
    <row r="180" spans="1:26">
      <c r="A180" s="103"/>
      <c r="B180" s="104"/>
      <c r="C180" s="105"/>
      <c r="D180" s="105"/>
      <c r="E180" s="105"/>
      <c r="F180" s="105"/>
      <c r="G180" s="105"/>
      <c r="H180" s="105"/>
      <c r="I180" s="105"/>
      <c r="J180" s="105"/>
      <c r="K180" s="105"/>
      <c r="L180" s="105"/>
      <c r="M180" s="105"/>
      <c r="N180" s="105"/>
      <c r="O180" s="105"/>
      <c r="P180" s="105"/>
      <c r="Q180" s="105"/>
      <c r="R180" s="103"/>
      <c r="S180" s="105"/>
      <c r="T180" s="105"/>
      <c r="U180" s="105"/>
      <c r="V180" s="105"/>
      <c r="W180" s="105"/>
      <c r="X180" s="105"/>
      <c r="Y180" s="105"/>
      <c r="Z180" s="103"/>
    </row>
    <row r="181" spans="1:26">
      <c r="A181" s="103"/>
      <c r="B181" s="104"/>
      <c r="C181" s="105"/>
      <c r="D181" s="105"/>
      <c r="E181" s="105"/>
      <c r="F181" s="105"/>
      <c r="G181" s="105"/>
      <c r="H181" s="105"/>
      <c r="I181" s="105"/>
      <c r="J181" s="105"/>
      <c r="K181" s="105"/>
      <c r="L181" s="105"/>
      <c r="M181" s="105"/>
      <c r="N181" s="105"/>
      <c r="O181" s="105"/>
      <c r="P181" s="105"/>
      <c r="Q181" s="105"/>
      <c r="R181" s="103"/>
      <c r="S181" s="105"/>
      <c r="T181" s="105"/>
      <c r="U181" s="105"/>
      <c r="V181" s="105"/>
      <c r="W181" s="105"/>
      <c r="X181" s="105"/>
      <c r="Y181" s="105"/>
      <c r="Z181" s="103"/>
    </row>
    <row r="182" spans="1:26">
      <c r="A182" s="103"/>
      <c r="B182" s="104"/>
      <c r="C182" s="105"/>
      <c r="D182" s="105"/>
      <c r="E182" s="105"/>
      <c r="F182" s="105"/>
      <c r="G182" s="105"/>
      <c r="H182" s="105"/>
      <c r="I182" s="105"/>
      <c r="J182" s="105"/>
      <c r="K182" s="105"/>
      <c r="L182" s="105"/>
      <c r="M182" s="105"/>
      <c r="N182" s="105"/>
      <c r="O182" s="105"/>
      <c r="P182" s="105"/>
      <c r="Q182" s="105"/>
      <c r="R182" s="103"/>
      <c r="S182" s="105"/>
      <c r="T182" s="105"/>
      <c r="U182" s="105"/>
      <c r="V182" s="105"/>
      <c r="W182" s="105"/>
      <c r="X182" s="105"/>
      <c r="Y182" s="105"/>
      <c r="Z182" s="103"/>
    </row>
    <row r="183" spans="1:26">
      <c r="A183" s="103"/>
      <c r="B183" s="104"/>
      <c r="C183" s="105"/>
      <c r="D183" s="105"/>
      <c r="E183" s="105"/>
      <c r="F183" s="105"/>
      <c r="G183" s="105"/>
      <c r="H183" s="105"/>
      <c r="I183" s="105"/>
      <c r="J183" s="105"/>
      <c r="K183" s="105"/>
      <c r="L183" s="105"/>
      <c r="M183" s="105"/>
      <c r="N183" s="105"/>
      <c r="O183" s="105"/>
      <c r="P183" s="105"/>
      <c r="Q183" s="105"/>
      <c r="R183" s="103"/>
      <c r="S183" s="105"/>
      <c r="T183" s="105"/>
      <c r="U183" s="105"/>
      <c r="V183" s="105"/>
      <c r="W183" s="105"/>
      <c r="X183" s="105"/>
      <c r="Y183" s="105"/>
      <c r="Z183" s="103"/>
    </row>
    <row r="184" spans="1:26">
      <c r="A184" s="103"/>
      <c r="B184" s="104"/>
      <c r="C184" s="105"/>
      <c r="D184" s="105"/>
      <c r="E184" s="105"/>
      <c r="F184" s="105"/>
      <c r="G184" s="105"/>
      <c r="H184" s="105"/>
      <c r="I184" s="105"/>
      <c r="J184" s="105"/>
      <c r="K184" s="105"/>
      <c r="L184" s="105"/>
      <c r="M184" s="105"/>
      <c r="N184" s="105"/>
      <c r="O184" s="105"/>
      <c r="P184" s="105"/>
      <c r="Q184" s="105"/>
      <c r="R184" s="103"/>
      <c r="S184" s="105"/>
      <c r="T184" s="105"/>
      <c r="U184" s="105"/>
      <c r="V184" s="105"/>
      <c r="W184" s="105"/>
      <c r="X184" s="105"/>
      <c r="Y184" s="105"/>
      <c r="Z184" s="103"/>
    </row>
    <row r="185" spans="1:26">
      <c r="A185" s="103"/>
      <c r="B185" s="104"/>
      <c r="C185" s="105"/>
      <c r="D185" s="105"/>
      <c r="E185" s="105"/>
      <c r="F185" s="105"/>
      <c r="G185" s="105"/>
      <c r="H185" s="105"/>
      <c r="I185" s="105"/>
      <c r="J185" s="105"/>
      <c r="K185" s="105"/>
      <c r="L185" s="105"/>
      <c r="M185" s="105"/>
      <c r="N185" s="105"/>
      <c r="O185" s="105"/>
      <c r="P185" s="105"/>
      <c r="Q185" s="105"/>
      <c r="R185" s="103"/>
      <c r="S185" s="105"/>
      <c r="T185" s="105"/>
      <c r="U185" s="105"/>
      <c r="V185" s="105"/>
      <c r="W185" s="105"/>
      <c r="X185" s="105"/>
      <c r="Y185" s="105"/>
      <c r="Z185" s="103"/>
    </row>
    <row r="186" spans="1:26">
      <c r="A186" s="103"/>
      <c r="B186" s="104"/>
      <c r="C186" s="105"/>
      <c r="D186" s="105"/>
      <c r="E186" s="105"/>
      <c r="F186" s="105"/>
      <c r="G186" s="105"/>
      <c r="H186" s="105"/>
      <c r="I186" s="105"/>
      <c r="J186" s="105"/>
      <c r="K186" s="105"/>
      <c r="L186" s="105"/>
      <c r="M186" s="105"/>
      <c r="N186" s="105"/>
      <c r="O186" s="105"/>
      <c r="P186" s="105"/>
      <c r="Q186" s="105"/>
      <c r="R186" s="103"/>
      <c r="S186" s="105"/>
      <c r="T186" s="105"/>
      <c r="U186" s="105"/>
      <c r="V186" s="105"/>
      <c r="W186" s="105"/>
      <c r="X186" s="105"/>
      <c r="Y186" s="105"/>
      <c r="Z186" s="103"/>
    </row>
    <row r="187" spans="1:26">
      <c r="A187" s="103"/>
      <c r="B187" s="104"/>
      <c r="C187" s="105"/>
      <c r="D187" s="105"/>
      <c r="E187" s="105"/>
      <c r="F187" s="105"/>
      <c r="G187" s="105"/>
      <c r="H187" s="105"/>
      <c r="I187" s="105"/>
      <c r="J187" s="105"/>
      <c r="K187" s="105"/>
      <c r="L187" s="105"/>
      <c r="M187" s="105"/>
      <c r="N187" s="105"/>
      <c r="O187" s="105"/>
      <c r="P187" s="105"/>
      <c r="Q187" s="105"/>
      <c r="R187" s="103"/>
      <c r="S187" s="105"/>
      <c r="T187" s="105"/>
      <c r="U187" s="105"/>
      <c r="V187" s="105"/>
      <c r="W187" s="105"/>
      <c r="X187" s="105"/>
      <c r="Y187" s="105"/>
      <c r="Z187" s="103"/>
    </row>
    <row r="188" spans="1:26">
      <c r="A188" s="103"/>
      <c r="B188" s="104"/>
      <c r="C188" s="105"/>
      <c r="D188" s="105"/>
      <c r="E188" s="105"/>
      <c r="F188" s="105"/>
      <c r="G188" s="105"/>
      <c r="H188" s="105"/>
      <c r="I188" s="105"/>
      <c r="J188" s="105"/>
      <c r="K188" s="105"/>
      <c r="L188" s="105"/>
      <c r="M188" s="105"/>
      <c r="N188" s="105"/>
      <c r="O188" s="105"/>
      <c r="P188" s="105"/>
      <c r="Q188" s="105"/>
      <c r="R188" s="103"/>
      <c r="S188" s="105"/>
      <c r="T188" s="105"/>
      <c r="U188" s="105"/>
      <c r="V188" s="105"/>
      <c r="W188" s="105"/>
      <c r="X188" s="105"/>
      <c r="Y188" s="105"/>
      <c r="Z188" s="103"/>
    </row>
    <row r="189" spans="1:26">
      <c r="A189" s="103"/>
      <c r="B189" s="104"/>
      <c r="C189" s="105"/>
      <c r="D189" s="105"/>
      <c r="E189" s="105"/>
      <c r="F189" s="105"/>
      <c r="G189" s="105"/>
      <c r="H189" s="105"/>
      <c r="I189" s="105"/>
      <c r="J189" s="105"/>
      <c r="K189" s="105"/>
      <c r="L189" s="105"/>
      <c r="M189" s="105"/>
      <c r="N189" s="105"/>
      <c r="O189" s="105"/>
      <c r="P189" s="105"/>
      <c r="Q189" s="105"/>
      <c r="R189" s="103"/>
      <c r="S189" s="105"/>
      <c r="T189" s="105"/>
      <c r="U189" s="105"/>
      <c r="V189" s="105"/>
      <c r="W189" s="105"/>
      <c r="X189" s="105"/>
      <c r="Y189" s="105"/>
      <c r="Z189" s="103"/>
    </row>
    <row r="190" spans="1:26">
      <c r="A190" s="103"/>
      <c r="B190" s="104"/>
      <c r="C190" s="105"/>
      <c r="D190" s="105"/>
      <c r="E190" s="105"/>
      <c r="F190" s="105"/>
      <c r="G190" s="105"/>
      <c r="H190" s="105"/>
      <c r="I190" s="105"/>
      <c r="J190" s="105"/>
      <c r="K190" s="105"/>
      <c r="L190" s="105"/>
      <c r="M190" s="105"/>
      <c r="N190" s="105"/>
      <c r="O190" s="105"/>
      <c r="P190" s="105"/>
      <c r="Q190" s="105"/>
      <c r="R190" s="103"/>
      <c r="S190" s="105"/>
      <c r="T190" s="105"/>
      <c r="U190" s="105"/>
      <c r="V190" s="105"/>
      <c r="W190" s="105"/>
      <c r="X190" s="105"/>
      <c r="Y190" s="105"/>
      <c r="Z190" s="103"/>
    </row>
    <row r="191" spans="1:26">
      <c r="A191" s="103"/>
      <c r="B191" s="104"/>
      <c r="C191" s="105"/>
      <c r="D191" s="105"/>
      <c r="E191" s="105"/>
      <c r="F191" s="105"/>
      <c r="G191" s="105"/>
      <c r="H191" s="105"/>
      <c r="I191" s="105"/>
      <c r="J191" s="105"/>
      <c r="K191" s="105"/>
      <c r="L191" s="105"/>
      <c r="M191" s="105"/>
      <c r="N191" s="105"/>
      <c r="O191" s="105"/>
      <c r="P191" s="105"/>
      <c r="Q191" s="105"/>
      <c r="R191" s="103"/>
      <c r="S191" s="105"/>
      <c r="T191" s="105"/>
      <c r="U191" s="105"/>
      <c r="V191" s="105"/>
      <c r="W191" s="105"/>
      <c r="X191" s="105"/>
      <c r="Y191" s="105"/>
      <c r="Z191" s="103"/>
    </row>
    <row r="192" spans="1:26">
      <c r="A192" s="103"/>
      <c r="B192" s="104"/>
      <c r="C192" s="105"/>
      <c r="D192" s="105"/>
      <c r="E192" s="105"/>
      <c r="F192" s="105"/>
      <c r="G192" s="105"/>
      <c r="H192" s="105"/>
      <c r="I192" s="105"/>
      <c r="J192" s="105"/>
      <c r="K192" s="105"/>
      <c r="L192" s="105"/>
      <c r="M192" s="105"/>
      <c r="N192" s="105"/>
      <c r="O192" s="105"/>
      <c r="P192" s="105"/>
      <c r="Q192" s="105"/>
      <c r="R192" s="103"/>
      <c r="S192" s="105"/>
      <c r="T192" s="105"/>
      <c r="U192" s="105"/>
      <c r="V192" s="105"/>
      <c r="W192" s="105"/>
      <c r="X192" s="105"/>
      <c r="Y192" s="105"/>
      <c r="Z192" s="103"/>
    </row>
    <row r="193" spans="1:26">
      <c r="A193" s="103"/>
      <c r="B193" s="104"/>
      <c r="C193" s="105"/>
      <c r="D193" s="105"/>
      <c r="E193" s="105"/>
      <c r="F193" s="105"/>
      <c r="G193" s="105"/>
      <c r="H193" s="105"/>
      <c r="I193" s="105"/>
      <c r="J193" s="105"/>
      <c r="K193" s="105"/>
      <c r="L193" s="105"/>
      <c r="M193" s="105"/>
      <c r="N193" s="105"/>
      <c r="O193" s="105"/>
      <c r="P193" s="105"/>
      <c r="Q193" s="105"/>
      <c r="R193" s="103"/>
      <c r="S193" s="105"/>
      <c r="T193" s="105"/>
      <c r="U193" s="105"/>
      <c r="V193" s="105"/>
      <c r="W193" s="105"/>
      <c r="X193" s="105"/>
      <c r="Y193" s="105"/>
      <c r="Z193" s="103"/>
    </row>
    <row r="194" spans="1:26">
      <c r="A194" s="103"/>
      <c r="B194" s="104"/>
      <c r="C194" s="105"/>
      <c r="D194" s="105"/>
      <c r="E194" s="105"/>
      <c r="F194" s="105"/>
      <c r="G194" s="105"/>
      <c r="H194" s="105"/>
      <c r="I194" s="105"/>
      <c r="J194" s="105"/>
      <c r="K194" s="105"/>
      <c r="L194" s="105"/>
      <c r="M194" s="105"/>
      <c r="N194" s="105"/>
      <c r="O194" s="105"/>
      <c r="P194" s="105"/>
      <c r="Q194" s="105"/>
      <c r="R194" s="103"/>
      <c r="S194" s="105"/>
      <c r="T194" s="105"/>
      <c r="U194" s="105"/>
      <c r="V194" s="105"/>
      <c r="W194" s="105"/>
      <c r="X194" s="105"/>
      <c r="Y194" s="105"/>
      <c r="Z194" s="103"/>
    </row>
    <row r="195" spans="1:26">
      <c r="A195" s="103"/>
      <c r="B195" s="104"/>
      <c r="C195" s="105"/>
      <c r="D195" s="105"/>
      <c r="E195" s="105"/>
      <c r="F195" s="105"/>
      <c r="G195" s="105"/>
      <c r="H195" s="105"/>
      <c r="I195" s="105"/>
      <c r="J195" s="105"/>
      <c r="K195" s="105"/>
      <c r="L195" s="105"/>
      <c r="M195" s="105"/>
      <c r="N195" s="105"/>
      <c r="O195" s="105"/>
      <c r="P195" s="105"/>
      <c r="Q195" s="105"/>
      <c r="R195" s="103"/>
      <c r="S195" s="105"/>
      <c r="T195" s="105"/>
      <c r="U195" s="105"/>
      <c r="V195" s="105"/>
      <c r="W195" s="105"/>
      <c r="X195" s="105"/>
      <c r="Y195" s="105"/>
      <c r="Z195" s="103"/>
    </row>
    <row r="196" spans="1:26">
      <c r="A196" s="103"/>
      <c r="B196" s="104"/>
      <c r="C196" s="105"/>
      <c r="D196" s="105"/>
      <c r="E196" s="105"/>
      <c r="F196" s="105"/>
      <c r="G196" s="105"/>
      <c r="H196" s="105"/>
      <c r="I196" s="105"/>
      <c r="J196" s="105"/>
      <c r="K196" s="105"/>
      <c r="L196" s="105"/>
      <c r="M196" s="105"/>
      <c r="N196" s="105"/>
      <c r="O196" s="105"/>
      <c r="P196" s="105"/>
      <c r="Q196" s="105"/>
      <c r="R196" s="103"/>
      <c r="S196" s="105"/>
      <c r="T196" s="105"/>
      <c r="U196" s="105"/>
      <c r="V196" s="105"/>
      <c r="W196" s="105"/>
      <c r="X196" s="105"/>
      <c r="Y196" s="105"/>
      <c r="Z196" s="103"/>
    </row>
    <row r="197" spans="1:26">
      <c r="A197" s="103"/>
      <c r="B197" s="104"/>
      <c r="C197" s="105"/>
      <c r="D197" s="105"/>
      <c r="E197" s="105"/>
      <c r="F197" s="105"/>
      <c r="G197" s="105"/>
      <c r="H197" s="105"/>
      <c r="I197" s="105"/>
      <c r="J197" s="105"/>
      <c r="K197" s="105"/>
      <c r="L197" s="105"/>
      <c r="M197" s="105"/>
      <c r="N197" s="105"/>
      <c r="O197" s="105"/>
      <c r="P197" s="105"/>
      <c r="Q197" s="105"/>
      <c r="R197" s="103"/>
      <c r="S197" s="105"/>
      <c r="T197" s="105"/>
      <c r="U197" s="105"/>
      <c r="V197" s="105"/>
      <c r="W197" s="105"/>
      <c r="X197" s="105"/>
      <c r="Y197" s="105"/>
      <c r="Z197" s="103"/>
    </row>
    <row r="198" spans="1:26">
      <c r="A198" s="103"/>
      <c r="B198" s="104"/>
      <c r="C198" s="105"/>
      <c r="D198" s="105"/>
      <c r="E198" s="105"/>
      <c r="F198" s="105"/>
      <c r="G198" s="105"/>
      <c r="H198" s="105"/>
      <c r="I198" s="105"/>
      <c r="J198" s="105"/>
      <c r="K198" s="105"/>
      <c r="L198" s="105"/>
      <c r="M198" s="105"/>
      <c r="N198" s="105"/>
      <c r="O198" s="105"/>
      <c r="P198" s="105"/>
      <c r="Q198" s="105"/>
      <c r="R198" s="103"/>
      <c r="S198" s="105"/>
      <c r="T198" s="105"/>
      <c r="U198" s="105"/>
      <c r="V198" s="105"/>
      <c r="W198" s="105"/>
      <c r="X198" s="105"/>
      <c r="Y198" s="105"/>
      <c r="Z198" s="103"/>
    </row>
    <row r="199" spans="1:26">
      <c r="A199" s="103"/>
      <c r="B199" s="104"/>
      <c r="C199" s="105"/>
      <c r="D199" s="105"/>
      <c r="E199" s="105"/>
      <c r="F199" s="105"/>
      <c r="G199" s="105"/>
      <c r="H199" s="105"/>
      <c r="I199" s="105"/>
      <c r="J199" s="105"/>
      <c r="K199" s="105"/>
      <c r="L199" s="105"/>
      <c r="M199" s="105"/>
      <c r="N199" s="105"/>
      <c r="O199" s="105"/>
      <c r="P199" s="105"/>
      <c r="Q199" s="105"/>
      <c r="R199" s="103"/>
      <c r="S199" s="105"/>
      <c r="T199" s="105"/>
      <c r="U199" s="105"/>
      <c r="V199" s="105"/>
      <c r="W199" s="105"/>
      <c r="X199" s="105"/>
      <c r="Y199" s="105"/>
      <c r="Z199" s="103"/>
    </row>
    <row r="200" spans="1:26">
      <c r="A200" s="103"/>
      <c r="B200" s="104"/>
      <c r="C200" s="105"/>
      <c r="D200" s="105"/>
      <c r="E200" s="105"/>
      <c r="F200" s="105"/>
      <c r="G200" s="105"/>
      <c r="H200" s="105"/>
      <c r="I200" s="105"/>
      <c r="J200" s="105"/>
      <c r="K200" s="105"/>
      <c r="L200" s="105"/>
      <c r="M200" s="105"/>
      <c r="N200" s="105"/>
      <c r="O200" s="105"/>
      <c r="P200" s="105"/>
      <c r="Q200" s="105"/>
      <c r="R200" s="103"/>
      <c r="S200" s="105"/>
      <c r="T200" s="105"/>
      <c r="U200" s="105"/>
      <c r="V200" s="105"/>
      <c r="W200" s="105"/>
      <c r="X200" s="105"/>
      <c r="Y200" s="105"/>
      <c r="Z200" s="103"/>
    </row>
    <row r="201" spans="1:26">
      <c r="A201" s="103"/>
      <c r="B201" s="104"/>
      <c r="C201" s="105"/>
      <c r="D201" s="105"/>
      <c r="E201" s="105"/>
      <c r="F201" s="105"/>
      <c r="G201" s="105"/>
      <c r="H201" s="105"/>
      <c r="I201" s="105"/>
      <c r="J201" s="105"/>
      <c r="K201" s="105"/>
      <c r="L201" s="105"/>
      <c r="M201" s="105"/>
      <c r="N201" s="105"/>
      <c r="O201" s="105"/>
      <c r="P201" s="105"/>
      <c r="Q201" s="105"/>
      <c r="R201" s="103"/>
      <c r="S201" s="105"/>
      <c r="T201" s="105"/>
      <c r="U201" s="105"/>
      <c r="V201" s="105"/>
      <c r="W201" s="105"/>
      <c r="X201" s="105"/>
      <c r="Y201" s="105"/>
      <c r="Z201" s="103"/>
    </row>
    <row r="202" spans="1:26">
      <c r="A202" s="103"/>
      <c r="B202" s="104"/>
      <c r="C202" s="105"/>
      <c r="D202" s="105"/>
      <c r="E202" s="105"/>
      <c r="F202" s="105"/>
      <c r="G202" s="105"/>
      <c r="H202" s="105"/>
      <c r="I202" s="105"/>
      <c r="J202" s="105"/>
      <c r="K202" s="105"/>
      <c r="L202" s="105"/>
      <c r="M202" s="105"/>
      <c r="N202" s="105"/>
      <c r="O202" s="105"/>
      <c r="P202" s="105"/>
      <c r="Q202" s="105"/>
      <c r="R202" s="103"/>
      <c r="S202" s="105"/>
      <c r="T202" s="105"/>
      <c r="U202" s="105"/>
      <c r="V202" s="105"/>
      <c r="W202" s="105"/>
      <c r="X202" s="105"/>
      <c r="Y202" s="105"/>
      <c r="Z202" s="103"/>
    </row>
    <row r="203" spans="1:26">
      <c r="A203" s="103"/>
      <c r="B203" s="104"/>
      <c r="C203" s="105"/>
      <c r="D203" s="105"/>
      <c r="E203" s="105"/>
      <c r="F203" s="105"/>
      <c r="G203" s="105"/>
      <c r="H203" s="105"/>
      <c r="I203" s="105"/>
      <c r="J203" s="105"/>
      <c r="K203" s="105"/>
      <c r="L203" s="105"/>
      <c r="M203" s="105"/>
      <c r="N203" s="105"/>
      <c r="O203" s="105"/>
      <c r="P203" s="105"/>
      <c r="Q203" s="105"/>
      <c r="R203" s="103"/>
      <c r="S203" s="105"/>
      <c r="T203" s="105"/>
      <c r="U203" s="105"/>
      <c r="V203" s="105"/>
      <c r="W203" s="105"/>
      <c r="X203" s="105"/>
      <c r="Y203" s="105"/>
      <c r="Z203" s="103"/>
    </row>
    <row r="204" spans="1:26">
      <c r="A204" s="103"/>
      <c r="B204" s="104"/>
      <c r="C204" s="105"/>
      <c r="D204" s="105"/>
      <c r="E204" s="105"/>
      <c r="F204" s="105"/>
      <c r="G204" s="105"/>
      <c r="H204" s="105"/>
      <c r="I204" s="105"/>
      <c r="J204" s="105"/>
      <c r="K204" s="105"/>
      <c r="L204" s="105"/>
      <c r="M204" s="105"/>
      <c r="N204" s="105"/>
      <c r="O204" s="105"/>
      <c r="P204" s="105"/>
      <c r="Q204" s="105"/>
      <c r="R204" s="103"/>
      <c r="S204" s="105"/>
      <c r="T204" s="105"/>
      <c r="U204" s="105"/>
      <c r="V204" s="105"/>
      <c r="W204" s="105"/>
      <c r="X204" s="105"/>
      <c r="Y204" s="105"/>
      <c r="Z204" s="103"/>
    </row>
    <row r="205" spans="1:26">
      <c r="A205" s="103"/>
      <c r="B205" s="104"/>
      <c r="C205" s="105"/>
      <c r="D205" s="105"/>
      <c r="E205" s="105"/>
      <c r="F205" s="105"/>
      <c r="G205" s="105"/>
      <c r="H205" s="105"/>
      <c r="I205" s="105"/>
      <c r="J205" s="105"/>
      <c r="K205" s="105"/>
      <c r="L205" s="105"/>
      <c r="M205" s="105"/>
      <c r="N205" s="105"/>
      <c r="O205" s="105"/>
      <c r="P205" s="105"/>
      <c r="Q205" s="105"/>
      <c r="R205" s="103"/>
      <c r="S205" s="105"/>
      <c r="T205" s="105"/>
      <c r="U205" s="105"/>
      <c r="V205" s="105"/>
      <c r="W205" s="105"/>
      <c r="X205" s="105"/>
      <c r="Y205" s="105"/>
      <c r="Z205" s="103"/>
    </row>
    <row r="206" spans="1:26">
      <c r="A206" s="103"/>
      <c r="B206" s="104"/>
      <c r="C206" s="105"/>
      <c r="D206" s="105"/>
      <c r="E206" s="105"/>
      <c r="F206" s="105"/>
      <c r="G206" s="105"/>
      <c r="H206" s="105"/>
      <c r="I206" s="105"/>
      <c r="J206" s="105"/>
      <c r="K206" s="105"/>
      <c r="L206" s="105"/>
      <c r="M206" s="105"/>
      <c r="N206" s="105"/>
      <c r="O206" s="105"/>
      <c r="P206" s="105"/>
      <c r="Q206" s="105"/>
      <c r="R206" s="103"/>
      <c r="S206" s="105"/>
      <c r="T206" s="105"/>
      <c r="U206" s="105"/>
      <c r="V206" s="105"/>
      <c r="W206" s="105"/>
      <c r="X206" s="105"/>
      <c r="Y206" s="105"/>
      <c r="Z206" s="103"/>
    </row>
    <row r="207" spans="1:26">
      <c r="A207" s="103"/>
      <c r="B207" s="104"/>
      <c r="C207" s="105"/>
      <c r="D207" s="105"/>
      <c r="E207" s="105"/>
      <c r="F207" s="105"/>
      <c r="G207" s="105"/>
      <c r="H207" s="105"/>
      <c r="I207" s="105"/>
      <c r="J207" s="105"/>
      <c r="K207" s="105"/>
      <c r="L207" s="105"/>
      <c r="M207" s="105"/>
      <c r="N207" s="105"/>
      <c r="O207" s="105"/>
      <c r="P207" s="105"/>
      <c r="Q207" s="105"/>
      <c r="R207" s="103"/>
      <c r="S207" s="105"/>
      <c r="T207" s="105"/>
      <c r="U207" s="105"/>
      <c r="V207" s="105"/>
      <c r="W207" s="105"/>
      <c r="X207" s="105"/>
      <c r="Y207" s="105"/>
      <c r="Z207" s="103"/>
    </row>
    <row r="208" spans="1:26">
      <c r="A208" s="103"/>
      <c r="B208" s="104"/>
      <c r="C208" s="105"/>
      <c r="D208" s="105"/>
      <c r="E208" s="105"/>
      <c r="F208" s="105"/>
      <c r="G208" s="105"/>
      <c r="H208" s="105"/>
      <c r="I208" s="105"/>
      <c r="J208" s="105"/>
      <c r="K208" s="105"/>
      <c r="L208" s="105"/>
      <c r="M208" s="105"/>
      <c r="N208" s="105"/>
      <c r="O208" s="105"/>
      <c r="P208" s="105"/>
      <c r="Q208" s="105"/>
      <c r="R208" s="103"/>
      <c r="S208" s="105"/>
      <c r="T208" s="105"/>
      <c r="U208" s="105"/>
      <c r="V208" s="105"/>
      <c r="W208" s="105"/>
      <c r="X208" s="105"/>
      <c r="Y208" s="105"/>
      <c r="Z208" s="103"/>
    </row>
    <row r="209" spans="1:26">
      <c r="A209" s="103"/>
      <c r="B209" s="104"/>
      <c r="C209" s="105"/>
      <c r="D209" s="105"/>
      <c r="E209" s="105"/>
      <c r="F209" s="105"/>
      <c r="G209" s="105"/>
      <c r="H209" s="105"/>
      <c r="I209" s="105"/>
      <c r="J209" s="105"/>
      <c r="K209" s="105"/>
      <c r="L209" s="105"/>
      <c r="M209" s="105"/>
      <c r="N209" s="105"/>
      <c r="O209" s="105"/>
      <c r="P209" s="105"/>
      <c r="Q209" s="105"/>
      <c r="R209" s="103"/>
      <c r="S209" s="105"/>
      <c r="T209" s="105"/>
      <c r="U209" s="105"/>
      <c r="V209" s="105"/>
      <c r="W209" s="105"/>
      <c r="X209" s="105"/>
      <c r="Y209" s="105"/>
      <c r="Z209" s="103"/>
    </row>
    <row r="210" spans="1:26">
      <c r="A210" s="103"/>
      <c r="B210" s="104"/>
      <c r="C210" s="105"/>
      <c r="D210" s="105"/>
      <c r="E210" s="105"/>
      <c r="F210" s="105"/>
      <c r="G210" s="105"/>
      <c r="H210" s="105"/>
      <c r="I210" s="105"/>
      <c r="J210" s="105"/>
      <c r="K210" s="105"/>
      <c r="L210" s="105"/>
      <c r="M210" s="105"/>
      <c r="N210" s="105"/>
      <c r="O210" s="105"/>
      <c r="P210" s="105"/>
      <c r="Q210" s="105"/>
      <c r="R210" s="103"/>
      <c r="S210" s="105"/>
      <c r="T210" s="105"/>
      <c r="U210" s="105"/>
      <c r="V210" s="105"/>
      <c r="W210" s="105"/>
      <c r="X210" s="105"/>
      <c r="Y210" s="105"/>
      <c r="Z210" s="103"/>
    </row>
    <row r="211" spans="1:26">
      <c r="A211" s="103"/>
      <c r="B211" s="104"/>
      <c r="C211" s="105"/>
      <c r="D211" s="105"/>
      <c r="E211" s="105"/>
      <c r="F211" s="105"/>
      <c r="G211" s="105"/>
      <c r="H211" s="105"/>
      <c r="I211" s="105"/>
      <c r="J211" s="105"/>
      <c r="K211" s="105"/>
      <c r="L211" s="105"/>
      <c r="M211" s="105"/>
      <c r="N211" s="105"/>
      <c r="O211" s="105"/>
      <c r="P211" s="105"/>
      <c r="Q211" s="105"/>
      <c r="R211" s="103"/>
      <c r="S211" s="105"/>
      <c r="T211" s="105"/>
      <c r="U211" s="105"/>
      <c r="V211" s="105"/>
      <c r="W211" s="105"/>
      <c r="X211" s="105"/>
      <c r="Y211" s="105"/>
      <c r="Z211" s="103"/>
    </row>
    <row r="212" spans="1:26">
      <c r="A212" s="103"/>
      <c r="B212" s="104"/>
      <c r="C212" s="105"/>
      <c r="D212" s="105"/>
      <c r="E212" s="105"/>
      <c r="F212" s="105"/>
      <c r="G212" s="105"/>
      <c r="H212" s="105"/>
      <c r="I212" s="105"/>
      <c r="J212" s="105"/>
      <c r="K212" s="105"/>
      <c r="L212" s="105"/>
      <c r="M212" s="105"/>
      <c r="N212" s="105"/>
      <c r="O212" s="105"/>
      <c r="P212" s="105"/>
      <c r="Q212" s="105"/>
      <c r="R212" s="103"/>
      <c r="S212" s="105"/>
      <c r="T212" s="105"/>
      <c r="U212" s="105"/>
      <c r="V212" s="105"/>
      <c r="W212" s="105"/>
      <c r="X212" s="105"/>
      <c r="Y212" s="105"/>
      <c r="Z212" s="103"/>
    </row>
  </sheetData>
  <autoFilter ref="A6:Z171" xr:uid="{CB78E84C-4C32-46FC-B5CC-F0CEBB620AE7}"/>
  <mergeCells count="353">
    <mergeCell ref="K5:K6"/>
    <mergeCell ref="L5:L6"/>
    <mergeCell ref="M5:M6"/>
    <mergeCell ref="A5:A6"/>
    <mergeCell ref="B5:B6"/>
    <mergeCell ref="C5:C6"/>
    <mergeCell ref="E5:E6"/>
    <mergeCell ref="F5:F6"/>
    <mergeCell ref="G5:G6"/>
    <mergeCell ref="A64:A65"/>
    <mergeCell ref="B64:B65"/>
    <mergeCell ref="C64:C65"/>
    <mergeCell ref="D64:D65"/>
    <mergeCell ref="E64:E65"/>
    <mergeCell ref="F64:F65"/>
    <mergeCell ref="H5:H6"/>
    <mergeCell ref="I5:I6"/>
    <mergeCell ref="J5:J6"/>
    <mergeCell ref="G64:G65"/>
    <mergeCell ref="H64:H65"/>
    <mergeCell ref="I64:I65"/>
    <mergeCell ref="J64:J65"/>
    <mergeCell ref="M64:M65"/>
    <mergeCell ref="N64:N65"/>
    <mergeCell ref="N5:O5"/>
    <mergeCell ref="P5:Q5"/>
    <mergeCell ref="R5:R6"/>
    <mergeCell ref="U64:U65"/>
    <mergeCell ref="V64:V65"/>
    <mergeCell ref="W64:W65"/>
    <mergeCell ref="X64:X65"/>
    <mergeCell ref="T5:U5"/>
    <mergeCell ref="Q64:Q65"/>
    <mergeCell ref="Y64:Y65"/>
    <mergeCell ref="Z64:Z65"/>
    <mergeCell ref="O64:O65"/>
    <mergeCell ref="P64:P65"/>
    <mergeCell ref="W66:W68"/>
    <mergeCell ref="X66:X68"/>
    <mergeCell ref="Y66:Y68"/>
    <mergeCell ref="Z66:Z68"/>
    <mergeCell ref="O66:O68"/>
    <mergeCell ref="P66:P68"/>
    <mergeCell ref="Q66:Q68"/>
    <mergeCell ref="R66:R68"/>
    <mergeCell ref="S66:S68"/>
    <mergeCell ref="R64:R65"/>
    <mergeCell ref="S64:S65"/>
    <mergeCell ref="T64:T65"/>
    <mergeCell ref="W69:W70"/>
    <mergeCell ref="X69:X70"/>
    <mergeCell ref="Y69:Y70"/>
    <mergeCell ref="Z69:Z70"/>
    <mergeCell ref="T66:T68"/>
    <mergeCell ref="J66:J68"/>
    <mergeCell ref="M66:M68"/>
    <mergeCell ref="N66:N68"/>
    <mergeCell ref="A66:A68"/>
    <mergeCell ref="B66:B68"/>
    <mergeCell ref="C66:C68"/>
    <mergeCell ref="D66:D68"/>
    <mergeCell ref="E66:E68"/>
    <mergeCell ref="F66:F68"/>
    <mergeCell ref="G66:G68"/>
    <mergeCell ref="H66:H68"/>
    <mergeCell ref="I66:I68"/>
    <mergeCell ref="U66:U68"/>
    <mergeCell ref="V66:V68"/>
    <mergeCell ref="I69:I70"/>
    <mergeCell ref="J69:J70"/>
    <mergeCell ref="M69:M70"/>
    <mergeCell ref="N69:N70"/>
    <mergeCell ref="A69:A70"/>
    <mergeCell ref="B69:B70"/>
    <mergeCell ref="C69:C70"/>
    <mergeCell ref="D69:D70"/>
    <mergeCell ref="E69:E70"/>
    <mergeCell ref="F69:F70"/>
    <mergeCell ref="V69:V70"/>
    <mergeCell ref="U69:U70"/>
    <mergeCell ref="O69:O70"/>
    <mergeCell ref="P69:P70"/>
    <mergeCell ref="Q69:Q70"/>
    <mergeCell ref="R69:R70"/>
    <mergeCell ref="S69:S70"/>
    <mergeCell ref="T69:T70"/>
    <mergeCell ref="G69:G70"/>
    <mergeCell ref="H69:H70"/>
    <mergeCell ref="Z75:Z83"/>
    <mergeCell ref="Q75:Q83"/>
    <mergeCell ref="R75:R83"/>
    <mergeCell ref="S75:S83"/>
    <mergeCell ref="T75:T83"/>
    <mergeCell ref="U75:U83"/>
    <mergeCell ref="V75:V83"/>
    <mergeCell ref="A75:A83"/>
    <mergeCell ref="B75:B83"/>
    <mergeCell ref="C75:C83"/>
    <mergeCell ref="D75:D83"/>
    <mergeCell ref="E75:E83"/>
    <mergeCell ref="F75:F83"/>
    <mergeCell ref="G75:G83"/>
    <mergeCell ref="H75:H83"/>
    <mergeCell ref="B87:B88"/>
    <mergeCell ref="C87:C88"/>
    <mergeCell ref="D87:D88"/>
    <mergeCell ref="E87:E88"/>
    <mergeCell ref="F87:F88"/>
    <mergeCell ref="W75:W83"/>
    <mergeCell ref="X75:X83"/>
    <mergeCell ref="Y75:Y83"/>
    <mergeCell ref="I75:I83"/>
    <mergeCell ref="J75:J83"/>
    <mergeCell ref="M75:M83"/>
    <mergeCell ref="N75:N83"/>
    <mergeCell ref="O75:O83"/>
    <mergeCell ref="P75:P83"/>
    <mergeCell ref="Q87:Q88"/>
    <mergeCell ref="R87:R88"/>
    <mergeCell ref="S87:S88"/>
    <mergeCell ref="T87:T88"/>
    <mergeCell ref="G87:G88"/>
    <mergeCell ref="H87:H88"/>
    <mergeCell ref="I87:I88"/>
    <mergeCell ref="J87:J88"/>
    <mergeCell ref="M87:M88"/>
    <mergeCell ref="V87:V88"/>
    <mergeCell ref="W87:W88"/>
    <mergeCell ref="X87:X88"/>
    <mergeCell ref="Y87:Y88"/>
    <mergeCell ref="Z87:Z88"/>
    <mergeCell ref="W102:W104"/>
    <mergeCell ref="X102:X104"/>
    <mergeCell ref="Y102:Y104"/>
    <mergeCell ref="Z102:Z104"/>
    <mergeCell ref="V102:V104"/>
    <mergeCell ref="A102:A104"/>
    <mergeCell ref="B102:B104"/>
    <mergeCell ref="C102:C104"/>
    <mergeCell ref="D102:D104"/>
    <mergeCell ref="E102:E104"/>
    <mergeCell ref="F102:F104"/>
    <mergeCell ref="G102:G104"/>
    <mergeCell ref="H102:H104"/>
    <mergeCell ref="U87:U88"/>
    <mergeCell ref="O87:O88"/>
    <mergeCell ref="P87:P88"/>
    <mergeCell ref="Q102:Q104"/>
    <mergeCell ref="R102:R104"/>
    <mergeCell ref="S102:S104"/>
    <mergeCell ref="T102:T104"/>
    <mergeCell ref="U102:U104"/>
    <mergeCell ref="N87:N88"/>
    <mergeCell ref="I102:I104"/>
    <mergeCell ref="J102:J104"/>
    <mergeCell ref="M102:M104"/>
    <mergeCell ref="N102:N104"/>
    <mergeCell ref="O102:O104"/>
    <mergeCell ref="P102:P104"/>
    <mergeCell ref="A87:A88"/>
    <mergeCell ref="G123:G125"/>
    <mergeCell ref="H123:H125"/>
    <mergeCell ref="I123:I125"/>
    <mergeCell ref="J123:J125"/>
    <mergeCell ref="M123:M125"/>
    <mergeCell ref="N123:N125"/>
    <mergeCell ref="A123:A125"/>
    <mergeCell ref="B123:B125"/>
    <mergeCell ref="C123:C125"/>
    <mergeCell ref="D123:D125"/>
    <mergeCell ref="E123:E125"/>
    <mergeCell ref="F123:F125"/>
    <mergeCell ref="U123:U125"/>
    <mergeCell ref="V123:V125"/>
    <mergeCell ref="W123:W125"/>
    <mergeCell ref="X123:X125"/>
    <mergeCell ref="Y123:Y125"/>
    <mergeCell ref="Z123:Z125"/>
    <mergeCell ref="O123:O125"/>
    <mergeCell ref="P123:P125"/>
    <mergeCell ref="Q123:Q125"/>
    <mergeCell ref="R123:R125"/>
    <mergeCell ref="S123:S125"/>
    <mergeCell ref="T123:T125"/>
    <mergeCell ref="Z128:Z129"/>
    <mergeCell ref="Q128:Q129"/>
    <mergeCell ref="R128:R129"/>
    <mergeCell ref="S128:S129"/>
    <mergeCell ref="T128:T129"/>
    <mergeCell ref="U128:U129"/>
    <mergeCell ref="V128:V129"/>
    <mergeCell ref="A128:A129"/>
    <mergeCell ref="B128:B129"/>
    <mergeCell ref="C128:C129"/>
    <mergeCell ref="D128:D129"/>
    <mergeCell ref="E128:E129"/>
    <mergeCell ref="F128:F129"/>
    <mergeCell ref="G128:G129"/>
    <mergeCell ref="H128:H129"/>
    <mergeCell ref="B141:B142"/>
    <mergeCell ref="C141:C142"/>
    <mergeCell ref="D141:D142"/>
    <mergeCell ref="E141:E142"/>
    <mergeCell ref="F141:F142"/>
    <mergeCell ref="W128:W129"/>
    <mergeCell ref="X128:X129"/>
    <mergeCell ref="Y128:Y129"/>
    <mergeCell ref="I128:I129"/>
    <mergeCell ref="J128:J129"/>
    <mergeCell ref="M128:M129"/>
    <mergeCell ref="N128:N129"/>
    <mergeCell ref="O128:O129"/>
    <mergeCell ref="P128:P129"/>
    <mergeCell ref="Q141:Q142"/>
    <mergeCell ref="R141:R142"/>
    <mergeCell ref="S141:S142"/>
    <mergeCell ref="T141:T142"/>
    <mergeCell ref="G141:G142"/>
    <mergeCell ref="H141:H142"/>
    <mergeCell ref="I141:I142"/>
    <mergeCell ref="J141:J142"/>
    <mergeCell ref="M141:M142"/>
    <mergeCell ref="V141:V142"/>
    <mergeCell ref="W141:W142"/>
    <mergeCell ref="X141:X142"/>
    <mergeCell ref="Y141:Y142"/>
    <mergeCell ref="Z141:Z142"/>
    <mergeCell ref="W143:W144"/>
    <mergeCell ref="X143:X144"/>
    <mergeCell ref="Y143:Y144"/>
    <mergeCell ref="Z143:Z144"/>
    <mergeCell ref="V143:V144"/>
    <mergeCell ref="A143:A144"/>
    <mergeCell ref="B143:B144"/>
    <mergeCell ref="C143:C144"/>
    <mergeCell ref="D143:D144"/>
    <mergeCell ref="E143:E144"/>
    <mergeCell ref="F143:F144"/>
    <mergeCell ref="G143:G144"/>
    <mergeCell ref="H143:H144"/>
    <mergeCell ref="U141:U142"/>
    <mergeCell ref="O141:O142"/>
    <mergeCell ref="P141:P142"/>
    <mergeCell ref="Q143:Q144"/>
    <mergeCell ref="R143:R144"/>
    <mergeCell ref="S143:S144"/>
    <mergeCell ref="T143:T144"/>
    <mergeCell ref="U143:U144"/>
    <mergeCell ref="N141:N142"/>
    <mergeCell ref="I143:I144"/>
    <mergeCell ref="J143:J144"/>
    <mergeCell ref="M143:M144"/>
    <mergeCell ref="N143:N144"/>
    <mergeCell ref="O143:O144"/>
    <mergeCell ref="P143:P144"/>
    <mergeCell ref="A141:A142"/>
    <mergeCell ref="V154:V155"/>
    <mergeCell ref="W154:W155"/>
    <mergeCell ref="X154:X155"/>
    <mergeCell ref="Y154:Y155"/>
    <mergeCell ref="Z154:Z155"/>
    <mergeCell ref="O154:O155"/>
    <mergeCell ref="P154:P155"/>
    <mergeCell ref="Q154:Q155"/>
    <mergeCell ref="R154:R155"/>
    <mergeCell ref="S154:S155"/>
    <mergeCell ref="T154:T155"/>
    <mergeCell ref="A157:A159"/>
    <mergeCell ref="B157:B159"/>
    <mergeCell ref="C157:C159"/>
    <mergeCell ref="D157:D159"/>
    <mergeCell ref="E157:E159"/>
    <mergeCell ref="F157:F159"/>
    <mergeCell ref="G157:G159"/>
    <mergeCell ref="H157:H159"/>
    <mergeCell ref="U154:U155"/>
    <mergeCell ref="G154:G155"/>
    <mergeCell ref="H154:H155"/>
    <mergeCell ref="I154:I155"/>
    <mergeCell ref="J154:J155"/>
    <mergeCell ref="M154:M155"/>
    <mergeCell ref="N154:N155"/>
    <mergeCell ref="A154:A155"/>
    <mergeCell ref="B154:B155"/>
    <mergeCell ref="C154:C155"/>
    <mergeCell ref="D154:D155"/>
    <mergeCell ref="E154:E155"/>
    <mergeCell ref="F154:F155"/>
    <mergeCell ref="I157:I159"/>
    <mergeCell ref="J157:J159"/>
    <mergeCell ref="M157:M159"/>
    <mergeCell ref="X161:X163"/>
    <mergeCell ref="Y161:Y163"/>
    <mergeCell ref="Z157:Z159"/>
    <mergeCell ref="Q157:Q159"/>
    <mergeCell ref="R157:R159"/>
    <mergeCell ref="S157:S159"/>
    <mergeCell ref="T157:T159"/>
    <mergeCell ref="U157:U159"/>
    <mergeCell ref="V157:V159"/>
    <mergeCell ref="W157:W159"/>
    <mergeCell ref="X157:X159"/>
    <mergeCell ref="Y157:Y159"/>
    <mergeCell ref="D161:D163"/>
    <mergeCell ref="E161:E163"/>
    <mergeCell ref="F161:F163"/>
    <mergeCell ref="I166:I171"/>
    <mergeCell ref="J166:J171"/>
    <mergeCell ref="K166:K171"/>
    <mergeCell ref="N157:N159"/>
    <mergeCell ref="O157:O159"/>
    <mergeCell ref="P157:P159"/>
    <mergeCell ref="G161:G163"/>
    <mergeCell ref="H161:H163"/>
    <mergeCell ref="I161:I163"/>
    <mergeCell ref="J161:J163"/>
    <mergeCell ref="M161:M163"/>
    <mergeCell ref="N161:N163"/>
    <mergeCell ref="A166:A171"/>
    <mergeCell ref="B166:B171"/>
    <mergeCell ref="Z161:Z163"/>
    <mergeCell ref="O161:O163"/>
    <mergeCell ref="P161:P163"/>
    <mergeCell ref="Q161:Q163"/>
    <mergeCell ref="R161:R163"/>
    <mergeCell ref="S161:S163"/>
    <mergeCell ref="T161:T163"/>
    <mergeCell ref="C166:C171"/>
    <mergeCell ref="D166:D171"/>
    <mergeCell ref="E166:E171"/>
    <mergeCell ref="F166:F171"/>
    <mergeCell ref="G166:G171"/>
    <mergeCell ref="H166:H171"/>
    <mergeCell ref="U161:U163"/>
    <mergeCell ref="V161:V163"/>
    <mergeCell ref="W161:W163"/>
    <mergeCell ref="V166:V171"/>
    <mergeCell ref="W166:W171"/>
    <mergeCell ref="X166:X171"/>
    <mergeCell ref="A161:A163"/>
    <mergeCell ref="B161:B163"/>
    <mergeCell ref="C161:C163"/>
    <mergeCell ref="Y166:Y171"/>
    <mergeCell ref="Z166:Z171"/>
    <mergeCell ref="P166:P171"/>
    <mergeCell ref="Q166:Q171"/>
    <mergeCell ref="R166:R171"/>
    <mergeCell ref="S166:S171"/>
    <mergeCell ref="T166:T171"/>
    <mergeCell ref="U166:U171"/>
    <mergeCell ref="M166:M171"/>
    <mergeCell ref="N166:N171"/>
    <mergeCell ref="O166:O171"/>
  </mergeCells>
  <conditionalFormatting sqref="Z8:Z54">
    <cfRule type="duplicateValues" dxfId="9" priority="10"/>
  </conditionalFormatting>
  <conditionalFormatting sqref="Z55:Z64 Z69 Z66 Z71:Z75 Z89:Z101 Z105:Z122 Z126:Z127 Z130:Z140 Z145:Z153 Z156 Z84:Z86">
    <cfRule type="duplicateValues" dxfId="8" priority="9"/>
  </conditionalFormatting>
  <conditionalFormatting sqref="Z87">
    <cfRule type="duplicateValues" dxfId="7" priority="8"/>
  </conditionalFormatting>
  <conditionalFormatting sqref="Z102">
    <cfRule type="duplicateValues" dxfId="6" priority="7"/>
  </conditionalFormatting>
  <conditionalFormatting sqref="Z123">
    <cfRule type="duplicateValues" dxfId="5" priority="6"/>
  </conditionalFormatting>
  <conditionalFormatting sqref="Z128">
    <cfRule type="duplicateValues" dxfId="4" priority="5"/>
  </conditionalFormatting>
  <conditionalFormatting sqref="Z141">
    <cfRule type="duplicateValues" dxfId="3" priority="4"/>
  </conditionalFormatting>
  <conditionalFormatting sqref="Z143">
    <cfRule type="duplicateValues" dxfId="2" priority="3"/>
  </conditionalFormatting>
  <conditionalFormatting sqref="Z154">
    <cfRule type="duplicateValues" dxfId="1" priority="2"/>
  </conditionalFormatting>
  <conditionalFormatting sqref="Z157">
    <cfRule type="duplicateValues" dxfId="0" priority="1"/>
  </conditionalFormatting>
  <dataValidations disablePrompts="1" count="1">
    <dataValidation type="list" allowBlank="1" showInputMessage="1" showErrorMessage="1" sqref="Y66 Y8:Y64 Y69 Y71:Y75 Y84:Y158 Y160:Y161 Y164:Y165" xr:uid="{0D010888-AF00-4C54-A44C-BEF9A3122FAE}">
      <formula1>#REF!</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509A3-93E4-441F-B29A-B056256F7388}">
  <dimension ref="A1:E8"/>
  <sheetViews>
    <sheetView zoomScale="85" zoomScaleNormal="85" zoomScaleSheetLayoutView="90" workbookViewId="0">
      <selection activeCell="A8" sqref="A8"/>
    </sheetView>
  </sheetViews>
  <sheetFormatPr defaultRowHeight="15"/>
  <cols>
    <col min="1" max="1" width="40.7109375" customWidth="1"/>
    <col min="2" max="2" width="97.5703125" customWidth="1"/>
    <col min="3" max="3" width="21.5703125" customWidth="1"/>
  </cols>
  <sheetData>
    <row r="1" spans="1:5" s="6" customFormat="1">
      <c r="A1" s="1" t="s">
        <v>790</v>
      </c>
      <c r="B1" s="1"/>
      <c r="C1"/>
      <c r="D1"/>
      <c r="E1"/>
    </row>
    <row r="2" spans="1:5">
      <c r="A2" s="7"/>
    </row>
    <row r="3" spans="1:5" ht="14.45" customHeight="1">
      <c r="A3" s="1" t="s">
        <v>781</v>
      </c>
    </row>
    <row r="4" spans="1:5" ht="14.45" customHeight="1" thickBot="1"/>
    <row r="5" spans="1:5">
      <c r="A5" s="155" t="s">
        <v>782</v>
      </c>
      <c r="B5" s="157" t="s">
        <v>783</v>
      </c>
    </row>
    <row r="6" spans="1:5">
      <c r="A6" s="156"/>
      <c r="B6" s="158"/>
    </row>
    <row r="7" spans="1:5" ht="54.75" customHeight="1">
      <c r="A7" s="60" t="s">
        <v>784</v>
      </c>
      <c r="B7" s="61" t="s">
        <v>794</v>
      </c>
    </row>
    <row r="8" spans="1:5" ht="360.75" customHeight="1" thickBot="1">
      <c r="A8" s="62" t="s">
        <v>785</v>
      </c>
      <c r="B8" s="47" t="s">
        <v>795</v>
      </c>
    </row>
  </sheetData>
  <mergeCells count="2">
    <mergeCell ref="A5:A6"/>
    <mergeCell ref="B5:B6"/>
  </mergeCells>
  <pageMargins left="0.7" right="0.7" top="0.75" bottom="0.75" header="0.3" footer="0.3"/>
  <pageSetup paperSize="9" scale="1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36462-9794-4EAF-BD61-0B8B6F6CF839}">
  <dimension ref="A1:E20"/>
  <sheetViews>
    <sheetView topLeftCell="A7" zoomScaleNormal="100" workbookViewId="0">
      <selection activeCell="C10" sqref="C10"/>
    </sheetView>
  </sheetViews>
  <sheetFormatPr defaultRowHeight="15"/>
  <cols>
    <col min="1" max="1" width="56.5703125" customWidth="1"/>
    <col min="2" max="2" width="19.42578125" customWidth="1"/>
    <col min="3" max="3" width="23" customWidth="1"/>
    <col min="4" max="4" width="17.28515625" customWidth="1"/>
    <col min="5" max="5" width="18" customWidth="1"/>
  </cols>
  <sheetData>
    <row r="1" spans="1:5">
      <c r="A1" s="1" t="s">
        <v>790</v>
      </c>
      <c r="B1" s="1"/>
      <c r="C1" s="2"/>
      <c r="D1" s="2"/>
      <c r="E1" s="2"/>
    </row>
    <row r="2" spans="1:5">
      <c r="A2" s="1"/>
      <c r="B2" s="2"/>
      <c r="C2" s="2"/>
      <c r="D2" s="2"/>
      <c r="E2" s="2"/>
    </row>
    <row r="3" spans="1:5">
      <c r="A3" s="1" t="s">
        <v>786</v>
      </c>
      <c r="B3" s="3"/>
      <c r="C3" s="2"/>
      <c r="D3" s="2"/>
      <c r="E3" s="2"/>
    </row>
    <row r="4" spans="1:5" ht="15.75" thickBot="1">
      <c r="A4" s="2"/>
      <c r="B4" s="2"/>
      <c r="C4" s="2"/>
      <c r="D4" s="2"/>
      <c r="E4" s="2"/>
    </row>
    <row r="5" spans="1:5" ht="15" customHeight="1">
      <c r="A5" s="155" t="s">
        <v>1315</v>
      </c>
      <c r="B5" s="159" t="s">
        <v>787</v>
      </c>
      <c r="C5" s="159" t="s">
        <v>1305</v>
      </c>
      <c r="D5" s="159" t="s">
        <v>788</v>
      </c>
      <c r="E5" s="157" t="s">
        <v>789</v>
      </c>
    </row>
    <row r="6" spans="1:5">
      <c r="A6" s="156"/>
      <c r="B6" s="160"/>
      <c r="C6" s="160"/>
      <c r="D6" s="160"/>
      <c r="E6" s="158"/>
    </row>
    <row r="7" spans="1:5">
      <c r="A7" s="80">
        <v>1</v>
      </c>
      <c r="B7" s="81">
        <v>2</v>
      </c>
      <c r="C7" s="81">
        <v>3</v>
      </c>
      <c r="D7" s="81">
        <v>4</v>
      </c>
      <c r="E7" s="82">
        <v>5</v>
      </c>
    </row>
    <row r="8" spans="1:5" ht="96.75" customHeight="1">
      <c r="A8" s="161" t="s">
        <v>1300</v>
      </c>
      <c r="B8" s="162"/>
      <c r="C8" s="162"/>
      <c r="D8" s="162"/>
      <c r="E8" s="163"/>
    </row>
    <row r="9" spans="1:5" ht="32.25" customHeight="1">
      <c r="A9" s="164" t="s">
        <v>791</v>
      </c>
      <c r="B9" s="166">
        <v>195</v>
      </c>
      <c r="C9" s="106">
        <v>90</v>
      </c>
      <c r="D9" s="168">
        <f>B9/C9</f>
        <v>2.1666666666666665</v>
      </c>
      <c r="E9" s="170" t="s">
        <v>1306</v>
      </c>
    </row>
    <row r="10" spans="1:5" ht="27.75" customHeight="1">
      <c r="A10" s="165"/>
      <c r="B10" s="167"/>
      <c r="C10" s="117" t="s">
        <v>1313</v>
      </c>
      <c r="D10" s="169"/>
      <c r="E10" s="171"/>
    </row>
    <row r="11" spans="1:5">
      <c r="A11" s="107" t="s">
        <v>792</v>
      </c>
      <c r="B11" s="108">
        <v>159</v>
      </c>
      <c r="C11" s="108">
        <v>152</v>
      </c>
      <c r="D11" s="109">
        <f>C11/B11</f>
        <v>0.95597484276729561</v>
      </c>
      <c r="E11" s="110" t="s">
        <v>1307</v>
      </c>
    </row>
    <row r="12" spans="1:5" ht="55.5" customHeight="1">
      <c r="A12" s="161" t="s">
        <v>1299</v>
      </c>
      <c r="B12" s="162"/>
      <c r="C12" s="162"/>
      <c r="D12" s="162"/>
      <c r="E12" s="163"/>
    </row>
    <row r="13" spans="1:5">
      <c r="A13" s="164" t="s">
        <v>1311</v>
      </c>
      <c r="B13" s="166">
        <f>53+12</f>
        <v>65</v>
      </c>
      <c r="C13" s="106">
        <v>43</v>
      </c>
      <c r="D13" s="168">
        <f t="shared" ref="D13" si="0">B13/C13</f>
        <v>1.5116279069767442</v>
      </c>
      <c r="E13" s="170" t="s">
        <v>1306</v>
      </c>
    </row>
    <row r="14" spans="1:5" ht="24">
      <c r="A14" s="165"/>
      <c r="B14" s="167"/>
      <c r="C14" s="117" t="s">
        <v>1314</v>
      </c>
      <c r="D14" s="169"/>
      <c r="E14" s="171"/>
    </row>
    <row r="15" spans="1:5" ht="15.75" thickBot="1">
      <c r="A15" s="111" t="s">
        <v>1312</v>
      </c>
      <c r="B15" s="112" t="s">
        <v>1308</v>
      </c>
      <c r="C15" s="113">
        <v>6.3</v>
      </c>
      <c r="D15" s="114" t="s">
        <v>793</v>
      </c>
      <c r="E15" s="115" t="s">
        <v>1307</v>
      </c>
    </row>
    <row r="16" spans="1:5">
      <c r="A16" s="2"/>
      <c r="B16" s="2"/>
      <c r="C16" s="2"/>
      <c r="D16" s="2"/>
      <c r="E16" s="2"/>
    </row>
    <row r="17" spans="1:5">
      <c r="A17" s="116"/>
      <c r="B17" s="2"/>
      <c r="C17" s="2"/>
      <c r="D17" s="2"/>
      <c r="E17" s="2"/>
    </row>
    <row r="18" spans="1:5">
      <c r="A18" s="116" t="s">
        <v>1310</v>
      </c>
      <c r="B18" s="2"/>
      <c r="C18" s="2"/>
      <c r="D18" s="2"/>
      <c r="E18" s="2"/>
    </row>
    <row r="19" spans="1:5" ht="60">
      <c r="A19" s="116" t="s">
        <v>1309</v>
      </c>
      <c r="B19" s="2"/>
      <c r="C19" s="2"/>
      <c r="D19" s="2"/>
      <c r="E19" s="2"/>
    </row>
    <row r="20" spans="1:5">
      <c r="A20" s="2"/>
      <c r="B20" s="2"/>
      <c r="C20" s="2"/>
      <c r="D20" s="2"/>
      <c r="E20" s="2"/>
    </row>
  </sheetData>
  <mergeCells count="15">
    <mergeCell ref="A8:E8"/>
    <mergeCell ref="A13:A14"/>
    <mergeCell ref="B13:B14"/>
    <mergeCell ref="D13:D14"/>
    <mergeCell ref="E13:E14"/>
    <mergeCell ref="A12:E12"/>
    <mergeCell ref="A9:A10"/>
    <mergeCell ref="B9:B10"/>
    <mergeCell ref="D9:D10"/>
    <mergeCell ref="E9:E10"/>
    <mergeCell ref="A5:A6"/>
    <mergeCell ref="B5:B6"/>
    <mergeCell ref="C5:C6"/>
    <mergeCell ref="D5:D6"/>
    <mergeCell ref="E5:E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1</vt:i4>
      </vt:variant>
    </vt:vector>
  </HeadingPairs>
  <TitlesOfParts>
    <vt:vector size="6" baseType="lpstr">
      <vt:lpstr>POIIŚ_alokacja</vt:lpstr>
      <vt:lpstr>POIiŚ_PD </vt:lpstr>
      <vt:lpstr>POIiŚ_projekty COVID</vt:lpstr>
      <vt:lpstr>POIiŚ_ewaluacja</vt:lpstr>
      <vt:lpstr>POIiŚ_wskaźniki</vt:lpstr>
      <vt:lpstr>POIiŚ_ewaluacja!Obszar_wydruku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Wajrach Justyna</cp:lastModifiedBy>
  <cp:lastPrinted>2018-02-13T08:23:08Z</cp:lastPrinted>
  <dcterms:created xsi:type="dcterms:W3CDTF">2016-08-29T10:31:45Z</dcterms:created>
  <dcterms:modified xsi:type="dcterms:W3CDTF">2022-06-08T05:20:12Z</dcterms:modified>
</cp:coreProperties>
</file>